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<sst xmlns="http://schemas.openxmlformats.org/spreadsheetml/2006/main" count="46" uniqueCount="46">
  <si>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k</t>
  </si>
  <si>
    <t>Dpmax</t>
  </si>
  <si>
    <t>Dqmax</t>
  </si>
  <si>
    <r>
      <t>Q</t>
    </r>
    <r>
      <rPr>
        <vertAlign val="subscript"/>
        <sz val="10"/>
        <rFont val="Arial"/>
        <family val="2"/>
      </rPr>
      <t>64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/s]</t>
    </r>
  </si>
  <si>
    <r>
      <t>S</t>
    </r>
    <r>
      <rPr>
        <vertAlign val="subscript"/>
        <sz val="10"/>
        <rFont val="Arial"/>
        <family val="2"/>
      </rPr>
      <t>4</t>
    </r>
  </si>
  <si>
    <r>
      <t>S</t>
    </r>
    <r>
      <rPr>
        <vertAlign val="subscript"/>
        <sz val="10"/>
        <rFont val="Arial"/>
        <family val="2"/>
      </rPr>
      <t>5</t>
    </r>
  </si>
  <si>
    <r>
      <t>S</t>
    </r>
    <r>
      <rPr>
        <vertAlign val="subscript"/>
        <sz val="10"/>
        <rFont val="Arial"/>
        <family val="2"/>
      </rPr>
      <t>3</t>
    </r>
  </si>
  <si>
    <r>
      <t>S</t>
    </r>
    <r>
      <rPr>
        <vertAlign val="subscript"/>
        <sz val="10"/>
        <rFont val="Arial"/>
        <family val="2"/>
      </rPr>
      <t>2</t>
    </r>
  </si>
  <si>
    <r>
      <t>Q</t>
    </r>
    <r>
      <rPr>
        <vertAlign val="subscript"/>
        <sz val="10"/>
        <rFont val="Arial"/>
        <family val="2"/>
      </rPr>
      <t>45</t>
    </r>
    <r>
      <rPr>
        <sz val="10"/>
        <rFont val="Arial"/>
        <family val="2"/>
      </rPr>
      <t>[m3/s]</t>
    </r>
  </si>
  <si>
    <r>
      <t>Q</t>
    </r>
    <r>
      <rPr>
        <vertAlign val="subscript"/>
        <sz val="10"/>
        <rFont val="Arial"/>
        <family val="2"/>
      </rPr>
      <t>43</t>
    </r>
    <r>
      <rPr>
        <sz val="10"/>
        <rFont val="Arial"/>
        <family val="2"/>
      </rPr>
      <t>[m3/s]</t>
    </r>
  </si>
  <si>
    <r>
      <t>Q</t>
    </r>
    <r>
      <rPr>
        <vertAlign val="subscript"/>
        <sz val="10"/>
        <rFont val="Arial"/>
        <family val="2"/>
      </rPr>
      <t>53</t>
    </r>
    <r>
      <rPr>
        <sz val="10"/>
        <rFont val="Arial"/>
        <family val="2"/>
      </rPr>
      <t>[m3/s]</t>
    </r>
  </si>
  <si>
    <r>
      <t>Q</t>
    </r>
    <r>
      <rPr>
        <vertAlign val="subscript"/>
        <sz val="10"/>
        <rFont val="Arial"/>
        <family val="2"/>
      </rPr>
      <t>52</t>
    </r>
    <r>
      <rPr>
        <sz val="10"/>
        <rFont val="Arial"/>
        <family val="2"/>
      </rPr>
      <t>[m3/s]</t>
    </r>
  </si>
  <si>
    <r>
      <t>Q</t>
    </r>
    <r>
      <rPr>
        <vertAlign val="subscript"/>
        <sz val="10"/>
        <rFont val="Arial"/>
        <family val="2"/>
      </rPr>
      <t>32</t>
    </r>
    <r>
      <rPr>
        <sz val="10"/>
        <rFont val="Arial"/>
        <family val="2"/>
      </rPr>
      <t>[m3/s]</t>
    </r>
  </si>
  <si>
    <r>
      <t>Q</t>
    </r>
    <r>
      <rPr>
        <vertAlign val="subscript"/>
        <sz val="10"/>
        <rFont val="Arial"/>
        <family val="2"/>
      </rPr>
      <t>21</t>
    </r>
    <r>
      <rPr>
        <sz val="10"/>
        <rFont val="Arial"/>
        <family val="2"/>
      </rPr>
      <t>[m3/s]</t>
    </r>
  </si>
  <si>
    <r>
      <t>P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[m]</t>
    </r>
  </si>
  <si>
    <r>
      <t>P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[m]</t>
    </r>
  </si>
  <si>
    <r>
      <t>P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[m]</t>
    </r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</si>
  <si>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[m]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</si>
  <si>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[m]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</si>
  <si>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[m]</t>
    </r>
  </si>
  <si>
    <r>
      <rPr>
        <sz val="10"/>
        <rFont val="Symbol"/>
        <family val="1"/>
      </rPr>
      <t>D</t>
    </r>
    <r>
      <rPr>
        <sz val="10"/>
        <rFont val="Arial"/>
        <family val="2"/>
      </rPr>
      <t>Q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[m3/s]</t>
    </r>
  </si>
  <si>
    <r>
      <rPr>
        <sz val="10"/>
        <rFont val="Symbol"/>
        <family val="1"/>
      </rPr>
      <t>D</t>
    </r>
    <r>
      <rPr>
        <sz val="10"/>
        <rFont val="Arial"/>
        <family val="0"/>
      </rPr>
      <t>Q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[m3/s]</t>
    </r>
  </si>
  <si>
    <r>
      <t>D</t>
    </r>
    <r>
      <rPr>
        <sz val="10"/>
        <rFont val="Arial"/>
        <family val="2"/>
      </rPr>
      <t>Q</t>
    </r>
    <r>
      <rPr>
        <vertAlign val="subscript"/>
        <sz val="10"/>
        <rFont val="Symbol"/>
        <family val="1"/>
      </rPr>
      <t>3</t>
    </r>
    <r>
      <rPr>
        <sz val="10"/>
        <rFont val="Arial"/>
        <family val="2"/>
      </rPr>
      <t>[m3/s]</t>
    </r>
  </si>
  <si>
    <r>
      <rPr>
        <sz val="10"/>
        <rFont val="Symbol"/>
        <family val="1"/>
      </rPr>
      <t>D</t>
    </r>
    <r>
      <rPr>
        <sz val="10"/>
        <rFont val="Arial"/>
        <family val="2"/>
      </rPr>
      <t>Q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[m3/s]</t>
    </r>
  </si>
  <si>
    <r>
      <rPr>
        <sz val="10"/>
        <rFont val="Symbol"/>
        <family val="1"/>
      </rPr>
      <t>D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[m]</t>
    </r>
  </si>
  <si>
    <r>
      <rPr>
        <sz val="10"/>
        <rFont val="Symbol"/>
        <family val="1"/>
      </rPr>
      <t>D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[m]</t>
    </r>
  </si>
  <si>
    <r>
      <rPr>
        <sz val="10"/>
        <rFont val="Symbol"/>
        <family val="1"/>
      </rPr>
      <t>D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[m]</t>
    </r>
  </si>
  <si>
    <r>
      <rPr>
        <sz val="10"/>
        <rFont val="Symbol"/>
        <family val="1"/>
      </rPr>
      <t>D</t>
    </r>
    <r>
      <rPr>
        <sz val="10"/>
        <rFont val="Arial"/>
        <family val="2"/>
      </rP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[m]</t>
    </r>
  </si>
  <si>
    <r>
      <t>A</t>
    </r>
    <r>
      <rPr>
        <vertAlign val="subscript"/>
        <sz val="10"/>
        <rFont val="Arial"/>
        <family val="2"/>
      </rPr>
      <t>21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</si>
  <si>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>32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</si>
  <si>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>52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</si>
  <si>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>53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</si>
  <si>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>43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</si>
  <si>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>45</t>
    </r>
    <r>
      <rPr>
        <sz val="10"/>
        <rFont val="Arial"/>
        <family val="2"/>
      </rPr>
      <t>=</t>
    </r>
  </si>
  <si>
    <r>
      <t>A</t>
    </r>
    <r>
      <rPr>
        <vertAlign val="subscript"/>
        <sz val="10"/>
        <rFont val="Arial"/>
        <family val="2"/>
      </rPr>
      <t>64</t>
    </r>
    <r>
      <rPr>
        <sz val="10"/>
        <rFont val="Arial"/>
        <family val="2"/>
      </rPr>
      <t>=</t>
    </r>
  </si>
  <si>
    <t>r21=</t>
  </si>
  <si>
    <r>
      <t>r</t>
    </r>
    <r>
      <rPr>
        <vertAlign val="subscript"/>
        <sz val="10"/>
        <rFont val="Arial"/>
        <family val="2"/>
      </rPr>
      <t>64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</si>
  <si>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>45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</si>
  <si>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>43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</si>
  <si>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>53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</si>
  <si>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>52</t>
    </r>
    <r>
      <rPr>
        <sz val="10"/>
        <rFont val="Arial"/>
        <family val="2"/>
      </rPr>
      <t>=</t>
    </r>
  </si>
  <si>
    <r>
      <t>r</t>
    </r>
    <r>
      <rPr>
        <vertAlign val="subscript"/>
        <sz val="10"/>
        <rFont val="Arial"/>
        <family val="2"/>
      </rPr>
      <t>32</t>
    </r>
    <r>
      <rPr>
        <sz val="10"/>
        <rFont val="Arial"/>
        <family val="2"/>
      </rPr>
      <t>=</t>
    </r>
  </si>
  <si>
    <r>
      <t>Q</t>
    </r>
    <r>
      <rPr>
        <vertAlign val="subscript"/>
        <sz val="10"/>
        <rFont val="Arial"/>
        <family val="2"/>
      </rPr>
      <t>P2</t>
    </r>
    <r>
      <rPr>
        <sz val="10"/>
        <rFont val="Arial"/>
        <family val="2"/>
      </rPr>
      <t>=</t>
    </r>
  </si>
  <si>
    <r>
      <t>Q</t>
    </r>
    <r>
      <rPr>
        <vertAlign val="subscript"/>
        <sz val="10"/>
        <rFont val="Arial"/>
        <family val="2"/>
      </rPr>
      <t>P3</t>
    </r>
    <r>
      <rPr>
        <sz val="10"/>
        <rFont val="Arial"/>
        <family val="2"/>
      </rPr>
      <t>=</t>
    </r>
  </si>
  <si>
    <r>
      <t>Q</t>
    </r>
    <r>
      <rPr>
        <vertAlign val="subscript"/>
        <sz val="10"/>
        <rFont val="Arial"/>
        <family val="2"/>
      </rPr>
      <t>P4</t>
    </r>
    <r>
      <rPr>
        <sz val="10"/>
        <rFont val="Arial"/>
        <family val="2"/>
      </rPr>
      <t>=</t>
    </r>
  </si>
  <si>
    <r>
      <t>Q</t>
    </r>
    <r>
      <rPr>
        <vertAlign val="subscript"/>
        <sz val="10"/>
        <rFont val="Arial"/>
        <family val="2"/>
      </rPr>
      <t>P5</t>
    </r>
    <r>
      <rPr>
        <sz val="10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</si>
</sst>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.000_);_(&quot;$&quot;* \(#,##0.000\);_(&quot;$&quot;* &quot;-&quot;???_);_(@_)"/>
    <numFmt numFmtId="166" formatCode="0.000E+00"/>
  </numFmts>
  <fonts count="44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bscript"/>
      <sz val="10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5"/>
  <sheetViews>
    <sheetView tabSelected="1" zoomScalePageLayoutView="0" workbookViewId="0" topLeftCell="A1">
      <selection activeCell="J6" sqref="J6"/>
    </sheetView>
  </sheetViews>
  <sheetFormatPr defaultColWidth="9.140625" defaultRowHeight="12.75"/>
  <sheetData>
    <row r="1" spans="2:9" ht="15.75">
      <c r="B1" s="2" t="s">
        <v>34</v>
      </c>
      <c r="C1" s="1">
        <f>0.3*0.3*3.14/4</f>
        <v>0.07065</v>
      </c>
      <c r="D1" s="1"/>
      <c r="E1" s="2" t="s">
        <v>36</v>
      </c>
      <c r="F1" s="1">
        <f>0.026*300/0.3*(1/(2*9.81*C1*C1))</f>
        <v>265.4911279096435</v>
      </c>
      <c r="H1" s="2" t="s">
        <v>42</v>
      </c>
      <c r="I1" s="1">
        <v>0.015</v>
      </c>
    </row>
    <row r="2" spans="2:9" ht="15.75">
      <c r="B2" s="2" t="s">
        <v>33</v>
      </c>
      <c r="C2" s="1">
        <f>0.2*0.2*3.14/4</f>
        <v>0.031400000000000004</v>
      </c>
      <c r="D2" s="1"/>
      <c r="E2" s="2" t="s">
        <v>37</v>
      </c>
      <c r="F2" s="1">
        <f aca="true" t="shared" si="0" ref="F2:F7">0.026*300/0.3*(1/(2*9.81*C2*C2))</f>
        <v>1344.04883504257</v>
      </c>
      <c r="H2" s="2" t="s">
        <v>43</v>
      </c>
      <c r="I2" s="1">
        <v>0.01</v>
      </c>
    </row>
    <row r="3" spans="2:9" ht="15.75">
      <c r="B3" s="2" t="s">
        <v>32</v>
      </c>
      <c r="C3" s="1">
        <f>0.2*0.2*3.14/4</f>
        <v>0.031400000000000004</v>
      </c>
      <c r="D3" s="1"/>
      <c r="E3" s="2" t="s">
        <v>38</v>
      </c>
      <c r="F3" s="1">
        <f t="shared" si="0"/>
        <v>1344.04883504257</v>
      </c>
      <c r="H3" s="2" t="s">
        <v>44</v>
      </c>
      <c r="I3" s="1">
        <v>0.015</v>
      </c>
    </row>
    <row r="4" spans="2:9" ht="15.75">
      <c r="B4" s="2" t="s">
        <v>31</v>
      </c>
      <c r="C4" s="1">
        <f>0.2*0.2*3.14/4</f>
        <v>0.031400000000000004</v>
      </c>
      <c r="D4" s="1"/>
      <c r="E4" s="2" t="s">
        <v>39</v>
      </c>
      <c r="F4" s="1">
        <f t="shared" si="0"/>
        <v>1344.04883504257</v>
      </c>
      <c r="H4" s="2" t="s">
        <v>45</v>
      </c>
      <c r="I4" s="1">
        <v>0.015</v>
      </c>
    </row>
    <row r="5" spans="2:6" ht="15.75">
      <c r="B5" s="2" t="s">
        <v>30</v>
      </c>
      <c r="C5" s="1">
        <f>0.2*0.2*3.14/4</f>
        <v>0.031400000000000004</v>
      </c>
      <c r="D5" s="1"/>
      <c r="E5" s="2" t="s">
        <v>40</v>
      </c>
      <c r="F5" s="1">
        <f t="shared" si="0"/>
        <v>1344.04883504257</v>
      </c>
    </row>
    <row r="6" spans="2:6" ht="15.75">
      <c r="B6" s="2" t="s">
        <v>29</v>
      </c>
      <c r="C6" s="1">
        <f>0.2*0.2*3.14/4</f>
        <v>0.031400000000000004</v>
      </c>
      <c r="D6" s="1"/>
      <c r="E6" s="2" t="s">
        <v>41</v>
      </c>
      <c r="F6" s="1">
        <f t="shared" si="0"/>
        <v>1344.04883504257</v>
      </c>
    </row>
    <row r="7" spans="2:6" ht="15.75">
      <c r="B7" s="2" t="s">
        <v>28</v>
      </c>
      <c r="C7" s="1">
        <f>0.3*0.3*3.14/4</f>
        <v>0.07065</v>
      </c>
      <c r="D7" s="1"/>
      <c r="E7" s="2" t="s">
        <v>35</v>
      </c>
      <c r="F7" s="1">
        <f t="shared" si="0"/>
        <v>265.4911279096435</v>
      </c>
    </row>
    <row r="10" spans="1:29" ht="15.75">
      <c r="A10" s="4" t="s">
        <v>0</v>
      </c>
      <c r="B10" s="4" t="s">
        <v>3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20</v>
      </c>
      <c r="J10" s="4" t="s">
        <v>21</v>
      </c>
      <c r="K10" s="5" t="s">
        <v>22</v>
      </c>
      <c r="L10" s="4" t="s">
        <v>23</v>
      </c>
      <c r="M10" s="4" t="s">
        <v>4</v>
      </c>
      <c r="N10" s="4" t="s">
        <v>5</v>
      </c>
      <c r="O10" s="4" t="s">
        <v>6</v>
      </c>
      <c r="P10" s="4" t="s">
        <v>7</v>
      </c>
      <c r="Q10" s="4" t="s">
        <v>24</v>
      </c>
      <c r="R10" s="4" t="s">
        <v>25</v>
      </c>
      <c r="S10" s="4" t="s">
        <v>26</v>
      </c>
      <c r="T10" s="4" t="s">
        <v>27</v>
      </c>
      <c r="U10" s="4" t="s">
        <v>14</v>
      </c>
      <c r="V10" s="4" t="s">
        <v>15</v>
      </c>
      <c r="W10" s="4" t="s">
        <v>16</v>
      </c>
      <c r="X10" s="4" t="s">
        <v>17</v>
      </c>
      <c r="Y10" s="4" t="s">
        <v>18</v>
      </c>
      <c r="Z10" s="4" t="s">
        <v>19</v>
      </c>
      <c r="AA10" s="6" t="s">
        <v>1</v>
      </c>
      <c r="AB10" s="6" t="s">
        <v>2</v>
      </c>
      <c r="AC10" s="6"/>
    </row>
    <row r="11" spans="1:29" ht="12.75">
      <c r="A11" s="3">
        <v>0</v>
      </c>
      <c r="B11" s="3">
        <v>0.07065</v>
      </c>
      <c r="C11" s="3">
        <v>0.0314</v>
      </c>
      <c r="D11" s="3">
        <v>0.0314</v>
      </c>
      <c r="E11" s="3">
        <v>0.0314</v>
      </c>
      <c r="F11" s="3">
        <v>0.0314</v>
      </c>
      <c r="G11" s="3">
        <v>0.0314</v>
      </c>
      <c r="H11" s="3">
        <v>0.07065</v>
      </c>
      <c r="I11" s="3">
        <f>-C11-D11-$I$3+B11</f>
        <v>-0.00714999999999999</v>
      </c>
      <c r="J11" s="3">
        <f>-E11-F11-$I$4+K11+K11+C11</f>
        <v>-0.003600000000000006</v>
      </c>
      <c r="K11" s="3">
        <f>-G11-$I$2+D11+E11</f>
        <v>0.021399999999999995</v>
      </c>
      <c r="L11" s="3">
        <f>-H11-$I$1+F11+G11</f>
        <v>-0.02285000000000001</v>
      </c>
      <c r="M11" s="3">
        <f>(1/($F$1*ABS(B11)))+(1/($F$2*ABS(C11)))+(1/($F$3*ABS(D11)))</f>
        <v>0.1007034230769231</v>
      </c>
      <c r="N11" s="3">
        <f>(1/($F$2*ABS(C11)))+(1/($F$4*ABS(E11)))+(1/($F$5*ABS(F11)))</f>
        <v>0.07108476923076926</v>
      </c>
      <c r="O11" s="3">
        <f>(1/($F$3*ABS(D11)))+(1/($F$4*ABS(E11)))+(1/($F$6*ABS(G11)))</f>
        <v>0.07108476923076926</v>
      </c>
      <c r="P11" s="3">
        <f>(1/($F$6*ABS(G11)))+(1/($F$5*ABS(F11)))+(1/($F$7*ABS(H11)))</f>
        <v>0.1007034230769231</v>
      </c>
      <c r="Q11" s="3">
        <f>I11*M11</f>
        <v>-0.000720029474999999</v>
      </c>
      <c r="R11" s="3">
        <f>N11*J11</f>
        <v>-0.00025590516923076976</v>
      </c>
      <c r="S11" s="3">
        <f>O11*K11</f>
        <v>0.0015212140615384617</v>
      </c>
      <c r="T11" s="3">
        <f>P11*L11</f>
        <v>-0.002301073217307694</v>
      </c>
      <c r="U11" s="3">
        <v>113.6</v>
      </c>
      <c r="V11" s="3">
        <v>110</v>
      </c>
      <c r="W11" s="3">
        <v>110</v>
      </c>
      <c r="X11" s="3">
        <v>110</v>
      </c>
      <c r="Y11" s="3">
        <v>110</v>
      </c>
      <c r="Z11" s="3">
        <v>100</v>
      </c>
      <c r="AA11" s="6"/>
      <c r="AB11" s="6"/>
      <c r="AC11" s="6"/>
    </row>
    <row r="12" spans="1:29" ht="12.75">
      <c r="A12" s="3">
        <v>1</v>
      </c>
      <c r="B12" s="3">
        <f>SIGN(U12-V12)*SQRT(ABS(U12-V12)/$F$1)</f>
        <v>0.11645809212187433</v>
      </c>
      <c r="C12" s="3">
        <f>SIGN(V12-W12)*SQRT(ABS(V12-W12)/$F$2)</f>
        <v>-0.000587637675204644</v>
      </c>
      <c r="D12" s="3">
        <f>SIGN(V12-X12)*SQRT(ABS(V12-X12)/$F$3)</f>
        <v>-0.0012913292865593562</v>
      </c>
      <c r="E12" s="3">
        <f>SIGN(W12-X12)*SQRT(ABS(W12-X12)/$F$4)</f>
        <v>-0.0011498753362891028</v>
      </c>
      <c r="F12" s="3">
        <f>SIGN(W12-Y12)*SQRT(ABS(W12-Y12)/$F$5)</f>
        <v>0.0012335506178396713</v>
      </c>
      <c r="G12" s="3">
        <f>SIGN(X12-Y12)*SQRT(ABS(X12-Y12)/$F$6)</f>
        <v>0.0016863749333344029</v>
      </c>
      <c r="H12" s="3">
        <f>SIGN(Y12-Z12)*SQRT(ABS(Y12-Z12)/$F$7)</f>
        <v>0.1940550820362273</v>
      </c>
      <c r="I12" s="3">
        <f aca="true" t="shared" si="1" ref="I12:I64">-C12-D12-$I$3+B12</f>
        <v>0.10333705908363833</v>
      </c>
      <c r="J12" s="3">
        <f aca="true" t="shared" si="2" ref="J12:J64">-E12-F12-$I$4+K12+K12+C12</f>
        <v>-0.04392647206912094</v>
      </c>
      <c r="K12" s="3">
        <f aca="true" t="shared" si="3" ref="K12:K64">-G12-$I$2+D12+E12</f>
        <v>-0.014127579556182861</v>
      </c>
      <c r="L12" s="3">
        <f aca="true" t="shared" si="4" ref="L12:L64">-H12-$I$1+F12+G12</f>
        <v>-0.20613515648505323</v>
      </c>
      <c r="M12" s="3">
        <f aca="true" t="shared" si="5" ref="M12:M33">(1/($F$1*ABS(B12)))+(1/($F$2*ABS(C12)))+(1/($F$3*ABS(D12)))</f>
        <v>1.8746307433960987</v>
      </c>
      <c r="N12" s="3">
        <f aca="true" t="shared" si="6" ref="N12:N33">(1/($F$2*ABS(C12)))+(1/($F$4*ABS(E12)))+(1/($F$5*ABS(F12)))</f>
        <v>2.516319547534287</v>
      </c>
      <c r="O12" s="3">
        <f aca="true" t="shared" si="7" ref="O12:O33">(1/($F$3*ABS(D12)))+(1/($F$4*ABS(E12)))+(1/($F$6*ABS(G12)))</f>
        <v>1.6644062275977587</v>
      </c>
      <c r="P12" s="3">
        <f aca="true" t="shared" si="8" ref="P12:P33">(1/($F$6*ABS(G12)))+(1/($F$5*ABS(F12)))+(1/($F$7*ABS(H12)))</f>
        <v>1.0637588812391432</v>
      </c>
      <c r="Q12" s="3">
        <f aca="true" t="shared" si="9" ref="Q12:Q33">I12*M12</f>
        <v>0.1937188278903275</v>
      </c>
      <c r="R12" s="3">
        <f aca="true" t="shared" si="10" ref="R12:R33">N12*J12</f>
        <v>-0.11053304032174789</v>
      </c>
      <c r="S12" s="3">
        <f aca="true" t="shared" si="11" ref="S12:S33">O12*K12</f>
        <v>-0.023514031394193533</v>
      </c>
      <c r="T12" s="3">
        <f aca="true" t="shared" si="12" ref="T12:T33">P12*L12</f>
        <v>-0.21927810344659593</v>
      </c>
      <c r="U12" s="3">
        <f>U11</f>
        <v>113.6</v>
      </c>
      <c r="V12" s="3">
        <f>V11+Q11</f>
        <v>109.999279970525</v>
      </c>
      <c r="W12" s="3">
        <f>W11+R11</f>
        <v>109.99974409483077</v>
      </c>
      <c r="X12" s="3">
        <f>X11+S11</f>
        <v>110.00152121406154</v>
      </c>
      <c r="Y12" s="3">
        <f>Y11+T11</f>
        <v>109.99769892678269</v>
      </c>
      <c r="Z12" s="3">
        <f>Z11</f>
        <v>100</v>
      </c>
      <c r="AA12" s="6">
        <f>MAX(Q12:T12)</f>
        <v>0.1937188278903275</v>
      </c>
      <c r="AB12" s="6">
        <f>MAX(I12:L12)</f>
        <v>0.10333705908363833</v>
      </c>
      <c r="AC12" s="6" t="str">
        <f>IF(AND(ABS(AA12)&lt;0.01,ABS(AB12)&lt;0.001),"konvergirao","jopet")</f>
        <v>jopet</v>
      </c>
    </row>
    <row r="13" spans="1:29" ht="12.75">
      <c r="A13" s="3">
        <v>2</v>
      </c>
      <c r="B13" s="3">
        <f aca="true" t="shared" si="13" ref="B13:B33">SIGN(U13-V13)*SQRT(ABS(U13-V13)/$F$1)</f>
        <v>0.11328205978023846</v>
      </c>
      <c r="C13" s="3">
        <f aca="true" t="shared" si="14" ref="C13:C33">SIGN(V13-W13)*SQRT(ABS(V13-W13)/$F$2)</f>
        <v>0.015034105720665337</v>
      </c>
      <c r="D13" s="3">
        <f aca="true" t="shared" si="15" ref="D13:D33">SIGN(V13-X13)*SQRT(ABS(V13-X13)/$F$3)</f>
        <v>0.012647457753881437</v>
      </c>
      <c r="E13" s="3">
        <f aca="true" t="shared" si="16" ref="E13:E33">SIGN(W13-X13)*SQRT(ABS(W13-X13)/$F$4)</f>
        <v>-0.008128108462854474</v>
      </c>
      <c r="F13" s="3">
        <f aca="true" t="shared" si="17" ref="F13:F33">SIGN(W13-Y13)*SQRT(ABS(W13-Y13)/$F$5)</f>
        <v>0.009079108577771599</v>
      </c>
      <c r="G13" s="3">
        <f aca="true" t="shared" si="18" ref="G13:G33">SIGN(X13-Y13)*SQRT(ABS(X13-Y13)/$F$6)</f>
        <v>0.012185908244808523</v>
      </c>
      <c r="H13" s="3">
        <f aca="true" t="shared" si="19" ref="H13:H33">SIGN(Y13-Z13)*SQRT(ABS(Y13-Z13)/$F$7)</f>
        <v>0.1919151923026639</v>
      </c>
      <c r="I13" s="3">
        <f t="shared" si="1"/>
        <v>0.07060049630569168</v>
      </c>
      <c r="J13" s="3">
        <f t="shared" si="2"/>
        <v>-0.036250012301814905</v>
      </c>
      <c r="K13" s="3">
        <f t="shared" si="3"/>
        <v>-0.01766655895378156</v>
      </c>
      <c r="L13" s="3">
        <f t="shared" si="4"/>
        <v>-0.18565017548008378</v>
      </c>
      <c r="M13" s="3">
        <f t="shared" si="5"/>
        <v>0.1415663134454848</v>
      </c>
      <c r="N13" s="3">
        <f t="shared" si="6"/>
        <v>0.22297423117873527</v>
      </c>
      <c r="O13" s="3">
        <f t="shared" si="7"/>
        <v>0.21142024017444824</v>
      </c>
      <c r="P13" s="3">
        <f t="shared" si="8"/>
        <v>0.16263085470645353</v>
      </c>
      <c r="Q13" s="3">
        <f t="shared" si="9"/>
        <v>0.00999465198941834</v>
      </c>
      <c r="R13" s="3">
        <f t="shared" si="10"/>
        <v>-0.008082818623216874</v>
      </c>
      <c r="S13" s="3">
        <f t="shared" si="11"/>
        <v>-0.0037350681370645466</v>
      </c>
      <c r="T13" s="3">
        <f t="shared" si="12"/>
        <v>-0.030192446714729107</v>
      </c>
      <c r="U13" s="3">
        <f aca="true" t="shared" si="20" ref="U13:U33">U12</f>
        <v>113.6</v>
      </c>
      <c r="V13" s="3">
        <f aca="true" t="shared" si="21" ref="V13:V33">V12+Q12</f>
        <v>110.19299879841532</v>
      </c>
      <c r="W13" s="3">
        <f aca="true" t="shared" si="22" ref="W13:W33">W12+R12</f>
        <v>109.88921105450903</v>
      </c>
      <c r="X13" s="3">
        <f aca="true" t="shared" si="23" ref="X13:X33">X12+S12</f>
        <v>109.97800718266734</v>
      </c>
      <c r="Y13" s="3">
        <f aca="true" t="shared" si="24" ref="Y13:Y33">Y12+T12</f>
        <v>109.77842082333609</v>
      </c>
      <c r="Z13" s="3">
        <f aca="true" t="shared" si="25" ref="Z13:Z33">Z12</f>
        <v>100</v>
      </c>
      <c r="AA13" s="6">
        <f aca="true" t="shared" si="26" ref="AA13:AA76">MAX(Q13:T13)</f>
        <v>0.00999465198941834</v>
      </c>
      <c r="AB13" s="6">
        <f aca="true" t="shared" si="27" ref="AB13:AB76">MAX(I13:L13)</f>
        <v>0.07060049630569168</v>
      </c>
      <c r="AC13" s="6" t="str">
        <f aca="true" t="shared" si="28" ref="AC13:AC76">IF(AND(ABS(AA13)&lt;0.01,ABS(AB13)&lt;0.001),"konvergirao","jopet")</f>
        <v>jopet</v>
      </c>
    </row>
    <row r="14" spans="1:29" ht="12.75">
      <c r="A14" s="3">
        <v>3</v>
      </c>
      <c r="B14" s="3">
        <f t="shared" si="13"/>
        <v>0.1131157777226349</v>
      </c>
      <c r="C14" s="3">
        <f t="shared" si="14"/>
        <v>0.015474958645299346</v>
      </c>
      <c r="D14" s="3">
        <f t="shared" si="15"/>
        <v>0.013045052013362111</v>
      </c>
      <c r="E14" s="3">
        <f t="shared" si="16"/>
        <v>-0.00832471999783789</v>
      </c>
      <c r="F14" s="3">
        <f t="shared" si="17"/>
        <v>0.009943853930204444</v>
      </c>
      <c r="G14" s="3">
        <f t="shared" si="18"/>
        <v>0.012968469224532419</v>
      </c>
      <c r="H14" s="3">
        <f t="shared" si="19"/>
        <v>0.1916186787337658</v>
      </c>
      <c r="I14" s="3">
        <f t="shared" si="1"/>
        <v>0.06959576706397344</v>
      </c>
      <c r="J14" s="3">
        <f t="shared" si="2"/>
        <v>-0.0376404497050836</v>
      </c>
      <c r="K14" s="3">
        <f t="shared" si="3"/>
        <v>-0.018248137209008197</v>
      </c>
      <c r="L14" s="3">
        <f t="shared" si="4"/>
        <v>-0.18370635557902895</v>
      </c>
      <c r="M14" s="3">
        <f t="shared" si="5"/>
        <v>0.1384123631826744</v>
      </c>
      <c r="N14" s="3">
        <f t="shared" si="6"/>
        <v>0.21227600657358814</v>
      </c>
      <c r="O14" s="3">
        <f t="shared" si="7"/>
        <v>0.20378104873738753</v>
      </c>
      <c r="P14" s="3">
        <f t="shared" si="8"/>
        <v>0.15185042905749757</v>
      </c>
      <c r="Q14" s="3">
        <f t="shared" si="9"/>
        <v>0.009632914586835501</v>
      </c>
      <c r="R14" s="3">
        <f t="shared" si="10"/>
        <v>-0.00799016434902914</v>
      </c>
      <c r="S14" s="3">
        <f t="shared" si="11"/>
        <v>-0.0037186245379554343</v>
      </c>
      <c r="T14" s="3">
        <f t="shared" si="12"/>
        <v>-0.02789588891526476</v>
      </c>
      <c r="U14" s="3">
        <f t="shared" si="20"/>
        <v>113.6</v>
      </c>
      <c r="V14" s="3">
        <f t="shared" si="21"/>
        <v>110.20299345040473</v>
      </c>
      <c r="W14" s="3">
        <f t="shared" si="22"/>
        <v>109.88112823588581</v>
      </c>
      <c r="X14" s="3">
        <f t="shared" si="23"/>
        <v>109.97427211453028</v>
      </c>
      <c r="Y14" s="3">
        <f t="shared" si="24"/>
        <v>109.74822837662136</v>
      </c>
      <c r="Z14" s="3">
        <f t="shared" si="25"/>
        <v>100</v>
      </c>
      <c r="AA14" s="6">
        <f t="shared" si="26"/>
        <v>0.009632914586835501</v>
      </c>
      <c r="AB14" s="6">
        <f t="shared" si="27"/>
        <v>0.06959576706397344</v>
      </c>
      <c r="AC14" s="6" t="str">
        <f t="shared" si="28"/>
        <v>jopet</v>
      </c>
    </row>
    <row r="15" spans="1:29" ht="12.75">
      <c r="A15" s="3">
        <v>4</v>
      </c>
      <c r="B15" s="3">
        <f t="shared" si="13"/>
        <v>0.11295528227206961</v>
      </c>
      <c r="C15" s="3">
        <f t="shared" si="14"/>
        <v>0.015892963177655175</v>
      </c>
      <c r="D15" s="3">
        <f t="shared" si="15"/>
        <v>0.013420402452104777</v>
      </c>
      <c r="E15" s="3">
        <f t="shared" si="16"/>
        <v>-0.008513464429352096</v>
      </c>
      <c r="F15" s="3">
        <f t="shared" si="17"/>
        <v>0.010662574727250983</v>
      </c>
      <c r="G15" s="3">
        <f t="shared" si="18"/>
        <v>0.013644397253233825</v>
      </c>
      <c r="H15" s="3">
        <f t="shared" si="19"/>
        <v>0.19134431077786174</v>
      </c>
      <c r="I15" s="3">
        <f t="shared" si="1"/>
        <v>0.06864191664230965</v>
      </c>
      <c r="J15" s="3">
        <f t="shared" si="2"/>
        <v>-0.03873106558120601</v>
      </c>
      <c r="K15" s="3">
        <f t="shared" si="3"/>
        <v>-0.018737459230481146</v>
      </c>
      <c r="L15" s="3">
        <f t="shared" si="4"/>
        <v>-0.18203733879737694</v>
      </c>
      <c r="M15" s="3">
        <f t="shared" si="5"/>
        <v>0.13559995633465619</v>
      </c>
      <c r="N15" s="3">
        <f t="shared" si="6"/>
        <v>0.2039865622105277</v>
      </c>
      <c r="O15" s="3">
        <f t="shared" si="7"/>
        <v>0.19736229609217545</v>
      </c>
      <c r="P15" s="3">
        <f t="shared" si="8"/>
        <v>0.14399303812918127</v>
      </c>
      <c r="Q15" s="3">
        <f t="shared" si="9"/>
        <v>0.009307840899424298</v>
      </c>
      <c r="R15" s="3">
        <f t="shared" si="10"/>
        <v>-0.007900616918660707</v>
      </c>
      <c r="S15" s="3">
        <f t="shared" si="11"/>
        <v>-0.003698067976661286</v>
      </c>
      <c r="T15" s="3">
        <f t="shared" si="12"/>
        <v>-0.026212109466385386</v>
      </c>
      <c r="U15" s="3">
        <f t="shared" si="20"/>
        <v>113.6</v>
      </c>
      <c r="V15" s="3">
        <f t="shared" si="21"/>
        <v>110.21262636499156</v>
      </c>
      <c r="W15" s="3">
        <f t="shared" si="22"/>
        <v>109.87313807153679</v>
      </c>
      <c r="X15" s="3">
        <f t="shared" si="23"/>
        <v>109.97055348999233</v>
      </c>
      <c r="Y15" s="3">
        <f t="shared" si="24"/>
        <v>109.72033248770609</v>
      </c>
      <c r="Z15" s="3">
        <f t="shared" si="25"/>
        <v>100</v>
      </c>
      <c r="AA15" s="6">
        <f t="shared" si="26"/>
        <v>0.009307840899424298</v>
      </c>
      <c r="AB15" s="6">
        <f t="shared" si="27"/>
        <v>0.06864191664230965</v>
      </c>
      <c r="AC15" s="6" t="str">
        <f t="shared" si="28"/>
        <v>jopet</v>
      </c>
    </row>
    <row r="16" spans="1:29" ht="12.75">
      <c r="A16" s="3">
        <v>5</v>
      </c>
      <c r="B16" s="3">
        <f t="shared" si="13"/>
        <v>0.11279998599489593</v>
      </c>
      <c r="C16" s="3">
        <f t="shared" si="14"/>
        <v>0.01629078651914771</v>
      </c>
      <c r="D16" s="3">
        <f t="shared" si="15"/>
        <v>0.013776206513474477</v>
      </c>
      <c r="E16" s="3">
        <f t="shared" si="16"/>
        <v>-0.008695162995053518</v>
      </c>
      <c r="F16" s="3">
        <f t="shared" si="17"/>
        <v>0.011283378359549472</v>
      </c>
      <c r="G16" s="3">
        <f t="shared" si="18"/>
        <v>0.014245016206213927</v>
      </c>
      <c r="H16" s="3">
        <f t="shared" si="19"/>
        <v>0.19108614451392322</v>
      </c>
      <c r="I16" s="3">
        <f t="shared" si="1"/>
        <v>0.06773299296227375</v>
      </c>
      <c r="J16" s="3">
        <f t="shared" si="2"/>
        <v>-0.03962537422093418</v>
      </c>
      <c r="K16" s="3">
        <f t="shared" si="3"/>
        <v>-0.01916397268779297</v>
      </c>
      <c r="L16" s="3">
        <f t="shared" si="4"/>
        <v>-0.1805577499481598</v>
      </c>
      <c r="M16" s="3">
        <f t="shared" si="5"/>
        <v>0.13307078874590603</v>
      </c>
      <c r="N16" s="3">
        <f t="shared" si="6"/>
        <v>0.19717795371179578</v>
      </c>
      <c r="O16" s="3">
        <f t="shared" si="7"/>
        <v>0.1918050719701602</v>
      </c>
      <c r="P16" s="3">
        <f t="shared" si="8"/>
        <v>0.13788131126652164</v>
      </c>
      <c r="Q16" s="3">
        <f t="shared" si="9"/>
        <v>0.00901328279761067</v>
      </c>
      <c r="R16" s="3">
        <f t="shared" si="10"/>
        <v>-0.007813250203947944</v>
      </c>
      <c r="S16" s="3">
        <f t="shared" si="11"/>
        <v>-0.003675747160616315</v>
      </c>
      <c r="T16" s="3">
        <f t="shared" si="12"/>
        <v>-0.024895539322185002</v>
      </c>
      <c r="U16" s="3">
        <f t="shared" si="20"/>
        <v>113.6</v>
      </c>
      <c r="V16" s="3">
        <f t="shared" si="21"/>
        <v>110.22193420589099</v>
      </c>
      <c r="W16" s="3">
        <f t="shared" si="22"/>
        <v>109.86523745461812</v>
      </c>
      <c r="X16" s="3">
        <f t="shared" si="23"/>
        <v>109.96685542201567</v>
      </c>
      <c r="Y16" s="3">
        <f t="shared" si="24"/>
        <v>109.6941203782397</v>
      </c>
      <c r="Z16" s="3">
        <f t="shared" si="25"/>
        <v>100</v>
      </c>
      <c r="AA16" s="6">
        <f t="shared" si="26"/>
        <v>0.00901328279761067</v>
      </c>
      <c r="AB16" s="6">
        <f t="shared" si="27"/>
        <v>0.06773299296227375</v>
      </c>
      <c r="AC16" s="6" t="str">
        <f t="shared" si="28"/>
        <v>jopet</v>
      </c>
    </row>
    <row r="17" spans="1:29" ht="12.75">
      <c r="A17" s="3">
        <v>6</v>
      </c>
      <c r="B17" s="3">
        <f t="shared" si="13"/>
        <v>0.1126494002270797</v>
      </c>
      <c r="C17" s="3">
        <f t="shared" si="14"/>
        <v>0.01667060323843494</v>
      </c>
      <c r="D17" s="3">
        <f t="shared" si="15"/>
        <v>0.014114700329430192</v>
      </c>
      <c r="E17" s="3">
        <f t="shared" si="16"/>
        <v>-0.008870414135974758</v>
      </c>
      <c r="F17" s="3">
        <f t="shared" si="17"/>
        <v>0.01183318224067676</v>
      </c>
      <c r="G17" s="3">
        <f t="shared" si="18"/>
        <v>0.014788794706965428</v>
      </c>
      <c r="H17" s="3">
        <f t="shared" si="19"/>
        <v>0.19084062193879048</v>
      </c>
      <c r="I17" s="3">
        <f t="shared" si="1"/>
        <v>0.06686409665921457</v>
      </c>
      <c r="J17" s="3">
        <f t="shared" si="2"/>
        <v>-0.040381181893287044</v>
      </c>
      <c r="K17" s="3">
        <f t="shared" si="3"/>
        <v>-0.019544508513509994</v>
      </c>
      <c r="L17" s="3">
        <f t="shared" si="4"/>
        <v>-0.1792186449911483</v>
      </c>
      <c r="M17" s="3">
        <f t="shared" si="5"/>
        <v>0.13077967667253865</v>
      </c>
      <c r="N17" s="3">
        <f t="shared" si="6"/>
        <v>0.19138312116924405</v>
      </c>
      <c r="O17" s="3">
        <f t="shared" si="7"/>
        <v>0.1868988577363379</v>
      </c>
      <c r="P17" s="3">
        <f t="shared" si="8"/>
        <v>0.13292244332143408</v>
      </c>
      <c r="Q17" s="3">
        <f t="shared" si="9"/>
        <v>0.008744464942093452</v>
      </c>
      <c r="R17" s="3">
        <f t="shared" si="10"/>
        <v>-0.007728276627240238</v>
      </c>
      <c r="S17" s="3">
        <f t="shared" si="11"/>
        <v>-0.0036528463161931493</v>
      </c>
      <c r="T17" s="3">
        <f t="shared" si="12"/>
        <v>-0.023822180180980125</v>
      </c>
      <c r="U17" s="3">
        <f t="shared" si="20"/>
        <v>113.6</v>
      </c>
      <c r="V17" s="3">
        <f t="shared" si="21"/>
        <v>110.2309474886886</v>
      </c>
      <c r="W17" s="3">
        <f t="shared" si="22"/>
        <v>109.85742420441417</v>
      </c>
      <c r="X17" s="3">
        <f t="shared" si="23"/>
        <v>109.96317967485506</v>
      </c>
      <c r="Y17" s="3">
        <f t="shared" si="24"/>
        <v>109.66922483891751</v>
      </c>
      <c r="Z17" s="3">
        <f t="shared" si="25"/>
        <v>100</v>
      </c>
      <c r="AA17" s="6">
        <f t="shared" si="26"/>
        <v>0.008744464942093452</v>
      </c>
      <c r="AB17" s="6">
        <f t="shared" si="27"/>
        <v>0.06686409665921457</v>
      </c>
      <c r="AC17" s="6" t="str">
        <f t="shared" si="28"/>
        <v>jopet</v>
      </c>
    </row>
    <row r="18" spans="1:29" ht="12.75">
      <c r="A18" s="3">
        <v>7</v>
      </c>
      <c r="B18" s="3">
        <f t="shared" si="13"/>
        <v>0.11250311299274811</v>
      </c>
      <c r="C18" s="3">
        <f t="shared" si="14"/>
        <v>0.017034232332158356</v>
      </c>
      <c r="D18" s="3">
        <f t="shared" si="15"/>
        <v>0.014437749830208102</v>
      </c>
      <c r="E18" s="3">
        <f t="shared" si="16"/>
        <v>-0.009039715204931792</v>
      </c>
      <c r="F18" s="3">
        <f t="shared" si="17"/>
        <v>0.012328763014669166</v>
      </c>
      <c r="G18" s="3">
        <f t="shared" si="18"/>
        <v>0.01528773522985499</v>
      </c>
      <c r="H18" s="3">
        <f t="shared" si="19"/>
        <v>0.1906053888478299</v>
      </c>
      <c r="I18" s="3">
        <f t="shared" si="1"/>
        <v>0.06603113083038165</v>
      </c>
      <c r="J18" s="3">
        <f t="shared" si="2"/>
        <v>-0.041034216686736374</v>
      </c>
      <c r="K18" s="3">
        <f t="shared" si="3"/>
        <v>-0.01988970060457868</v>
      </c>
      <c r="L18" s="3">
        <f t="shared" si="4"/>
        <v>-0.17798889060330575</v>
      </c>
      <c r="M18" s="3">
        <f t="shared" si="5"/>
        <v>0.12869096533260926</v>
      </c>
      <c r="N18" s="3">
        <f t="shared" si="6"/>
        <v>0.18633207526975765</v>
      </c>
      <c r="O18" s="3">
        <f t="shared" si="7"/>
        <v>0.1825065659509827</v>
      </c>
      <c r="P18" s="3">
        <f t="shared" si="8"/>
        <v>0.12877743403930114</v>
      </c>
      <c r="Q18" s="3">
        <f t="shared" si="9"/>
        <v>0.008497609968565632</v>
      </c>
      <c r="R18" s="3">
        <f t="shared" si="10"/>
        <v>-0.007645990752308507</v>
      </c>
      <c r="S18" s="3">
        <f t="shared" si="11"/>
        <v>-0.003630000955134839</v>
      </c>
      <c r="T18" s="3">
        <f t="shared" si="12"/>
        <v>-0.022920952619395592</v>
      </c>
      <c r="U18" s="3">
        <f t="shared" si="20"/>
        <v>113.6</v>
      </c>
      <c r="V18" s="3">
        <f t="shared" si="21"/>
        <v>110.2396919536307</v>
      </c>
      <c r="W18" s="3">
        <f t="shared" si="22"/>
        <v>109.84969592778694</v>
      </c>
      <c r="X18" s="3">
        <f t="shared" si="23"/>
        <v>109.95952682853886</v>
      </c>
      <c r="Y18" s="3">
        <f t="shared" si="24"/>
        <v>109.64540265873653</v>
      </c>
      <c r="Z18" s="3">
        <f t="shared" si="25"/>
        <v>100</v>
      </c>
      <c r="AA18" s="6">
        <f t="shared" si="26"/>
        <v>0.008497609968565632</v>
      </c>
      <c r="AB18" s="6">
        <f t="shared" si="27"/>
        <v>0.06603113083038165</v>
      </c>
      <c r="AC18" s="6" t="str">
        <f t="shared" si="28"/>
        <v>jopet</v>
      </c>
    </row>
    <row r="19" spans="1:29" ht="12.75">
      <c r="A19" s="3">
        <v>8</v>
      </c>
      <c r="B19" s="3">
        <f t="shared" si="13"/>
        <v>0.11236077295737937</v>
      </c>
      <c r="C19" s="3">
        <f t="shared" si="14"/>
        <v>0.017383217262408476</v>
      </c>
      <c r="D19" s="3">
        <f t="shared" si="15"/>
        <v>0.014746925521244179</v>
      </c>
      <c r="E19" s="3">
        <f t="shared" si="16"/>
        <v>-0.00920350096772816</v>
      </c>
      <c r="F19" s="3">
        <f t="shared" si="17"/>
        <v>0.012781364697488534</v>
      </c>
      <c r="G19" s="3">
        <f t="shared" si="18"/>
        <v>0.015750165510024946</v>
      </c>
      <c r="H19" s="3">
        <f t="shared" si="19"/>
        <v>0.19037878059596824</v>
      </c>
      <c r="I19" s="3">
        <f t="shared" si="1"/>
        <v>0.06523063017372671</v>
      </c>
      <c r="J19" s="3">
        <f t="shared" si="2"/>
        <v>-0.041608128380369744</v>
      </c>
      <c r="K19" s="3">
        <f t="shared" si="3"/>
        <v>-0.020206740956508925</v>
      </c>
      <c r="L19" s="3">
        <f t="shared" si="4"/>
        <v>-0.17684725038845478</v>
      </c>
      <c r="M19" s="3">
        <f t="shared" si="5"/>
        <v>0.1267760890349079</v>
      </c>
      <c r="N19" s="3">
        <f t="shared" si="6"/>
        <v>0.18185348296541964</v>
      </c>
      <c r="O19" s="3">
        <f t="shared" si="7"/>
        <v>0.17853253504575176</v>
      </c>
      <c r="P19" s="3">
        <f t="shared" si="8"/>
        <v>0.12523505296225057</v>
      </c>
      <c r="Q19" s="3">
        <f t="shared" si="9"/>
        <v>0.008269684178707527</v>
      </c>
      <c r="R19" s="3">
        <f t="shared" si="10"/>
        <v>-0.0075665830656425626</v>
      </c>
      <c r="S19" s="3">
        <f t="shared" si="11"/>
        <v>-0.003607560687978357</v>
      </c>
      <c r="T19" s="3">
        <f t="shared" si="12"/>
        <v>-0.02214747476862652</v>
      </c>
      <c r="U19" s="3">
        <f t="shared" si="20"/>
        <v>113.6</v>
      </c>
      <c r="V19" s="3">
        <f t="shared" si="21"/>
        <v>110.24818956359927</v>
      </c>
      <c r="W19" s="3">
        <f t="shared" si="22"/>
        <v>109.84204993703463</v>
      </c>
      <c r="X19" s="3">
        <f t="shared" si="23"/>
        <v>109.95589682758371</v>
      </c>
      <c r="Y19" s="3">
        <f t="shared" si="24"/>
        <v>109.62248170611713</v>
      </c>
      <c r="Z19" s="3">
        <f t="shared" si="25"/>
        <v>100</v>
      </c>
      <c r="AA19" s="6">
        <f t="shared" si="26"/>
        <v>0.008269684178707527</v>
      </c>
      <c r="AB19" s="6">
        <f t="shared" si="27"/>
        <v>0.06523063017372671</v>
      </c>
      <c r="AC19" s="6" t="str">
        <f t="shared" si="28"/>
        <v>jopet</v>
      </c>
    </row>
    <row r="20" spans="1:29" ht="12.75">
      <c r="A20" s="3">
        <v>9</v>
      </c>
      <c r="B20" s="3">
        <f t="shared" si="13"/>
        <v>0.11222207747292874</v>
      </c>
      <c r="C20" s="3">
        <f t="shared" si="14"/>
        <v>0.017718881206367547</v>
      </c>
      <c r="D20" s="3">
        <f t="shared" si="15"/>
        <v>0.015043560981312307</v>
      </c>
      <c r="E20" s="3">
        <f t="shared" si="16"/>
        <v>-0.009362159163724092</v>
      </c>
      <c r="F20" s="3">
        <f t="shared" si="17"/>
        <v>0.013198930528617807</v>
      </c>
      <c r="G20" s="3">
        <f t="shared" si="18"/>
        <v>0.016182144212253894</v>
      </c>
      <c r="H20" s="3">
        <f t="shared" si="19"/>
        <v>0.19015956281373791</v>
      </c>
      <c r="I20" s="3">
        <f t="shared" si="1"/>
        <v>0.0644596352852489</v>
      </c>
      <c r="J20" s="3">
        <f t="shared" si="2"/>
        <v>-0.04211937494785752</v>
      </c>
      <c r="K20" s="3">
        <f t="shared" si="3"/>
        <v>-0.020500742394665677</v>
      </c>
      <c r="L20" s="3">
        <f t="shared" si="4"/>
        <v>-0.17577848807286622</v>
      </c>
      <c r="M20" s="3">
        <f t="shared" si="5"/>
        <v>0.12501185575975315</v>
      </c>
      <c r="N20" s="3">
        <f t="shared" si="6"/>
        <v>0.17783107803605835</v>
      </c>
      <c r="O20" s="3">
        <f t="shared" si="7"/>
        <v>0.1749066639236077</v>
      </c>
      <c r="P20" s="3">
        <f t="shared" si="8"/>
        <v>0.12215523490335492</v>
      </c>
      <c r="Q20" s="3">
        <f t="shared" si="9"/>
        <v>0.00805821862860583</v>
      </c>
      <c r="R20" s="3">
        <f t="shared" si="10"/>
        <v>-0.007490133853182452</v>
      </c>
      <c r="S20" s="3">
        <f t="shared" si="11"/>
        <v>-0.003585716460208246</v>
      </c>
      <c r="T20" s="3">
        <f t="shared" si="12"/>
        <v>-0.021472262501497544</v>
      </c>
      <c r="U20" s="3">
        <f t="shared" si="20"/>
        <v>113.6</v>
      </c>
      <c r="V20" s="3">
        <f t="shared" si="21"/>
        <v>110.25645924777798</v>
      </c>
      <c r="W20" s="3">
        <f t="shared" si="22"/>
        <v>109.83448335396899</v>
      </c>
      <c r="X20" s="3">
        <f t="shared" si="23"/>
        <v>109.95228926689573</v>
      </c>
      <c r="Y20" s="3">
        <f t="shared" si="24"/>
        <v>109.6003342313485</v>
      </c>
      <c r="Z20" s="3">
        <f t="shared" si="25"/>
        <v>100</v>
      </c>
      <c r="AA20" s="6">
        <f t="shared" si="26"/>
        <v>0.00805821862860583</v>
      </c>
      <c r="AB20" s="6">
        <f t="shared" si="27"/>
        <v>0.0644596352852489</v>
      </c>
      <c r="AC20" s="6" t="str">
        <f t="shared" si="28"/>
        <v>jopet</v>
      </c>
    </row>
    <row r="21" spans="1:29" ht="12.75">
      <c r="A21" s="3">
        <v>10</v>
      </c>
      <c r="B21" s="3">
        <f t="shared" si="13"/>
        <v>0.11208676350101075</v>
      </c>
      <c r="C21" s="3">
        <f t="shared" si="14"/>
        <v>0.0180423680682074</v>
      </c>
      <c r="D21" s="3">
        <f t="shared" si="15"/>
        <v>0.015328798204375459</v>
      </c>
      <c r="E21" s="3">
        <f t="shared" si="16"/>
        <v>-0.00951603862530023</v>
      </c>
      <c r="F21" s="3">
        <f t="shared" si="17"/>
        <v>0.01358730137409087</v>
      </c>
      <c r="G21" s="3">
        <f t="shared" si="18"/>
        <v>0.01658824130969216</v>
      </c>
      <c r="H21" s="3">
        <f t="shared" si="19"/>
        <v>0.18994678679878688</v>
      </c>
      <c r="I21" s="3">
        <f t="shared" si="1"/>
        <v>0.0637155972284279</v>
      </c>
      <c r="J21" s="3">
        <f t="shared" si="2"/>
        <v>-0.0425798581418171</v>
      </c>
      <c r="K21" s="3">
        <f t="shared" si="3"/>
        <v>-0.02077548173061693</v>
      </c>
      <c r="L21" s="3">
        <f t="shared" si="4"/>
        <v>-0.17477124411500383</v>
      </c>
      <c r="M21" s="3">
        <f t="shared" si="5"/>
        <v>0.12337921284767035</v>
      </c>
      <c r="N21" s="3">
        <f t="shared" si="6"/>
        <v>0.17418189502840242</v>
      </c>
      <c r="O21" s="3">
        <f t="shared" si="7"/>
        <v>0.17157568274310567</v>
      </c>
      <c r="P21" s="3">
        <f t="shared" si="8"/>
        <v>0.11944060007546789</v>
      </c>
      <c r="Q21" s="3">
        <f t="shared" si="9"/>
        <v>0.00786118023216264</v>
      </c>
      <c r="R21" s="3">
        <f t="shared" si="10"/>
        <v>-0.007416640381182252</v>
      </c>
      <c r="S21" s="3">
        <f t="shared" si="11"/>
        <v>-0.0035645674622475183</v>
      </c>
      <c r="T21" s="3">
        <f t="shared" si="12"/>
        <v>-0.020874782273032143</v>
      </c>
      <c r="U21" s="3">
        <f t="shared" si="20"/>
        <v>113.6</v>
      </c>
      <c r="V21" s="3">
        <f t="shared" si="21"/>
        <v>110.26451746640659</v>
      </c>
      <c r="W21" s="3">
        <f t="shared" si="22"/>
        <v>109.82699322011581</v>
      </c>
      <c r="X21" s="3">
        <f t="shared" si="23"/>
        <v>109.94870355043552</v>
      </c>
      <c r="Y21" s="3">
        <f t="shared" si="24"/>
        <v>109.578861968847</v>
      </c>
      <c r="Z21" s="3">
        <f t="shared" si="25"/>
        <v>100</v>
      </c>
      <c r="AA21" s="6">
        <f t="shared" si="26"/>
        <v>0.00786118023216264</v>
      </c>
      <c r="AB21" s="6">
        <f t="shared" si="27"/>
        <v>0.0637155972284279</v>
      </c>
      <c r="AC21" s="6" t="str">
        <f t="shared" si="28"/>
        <v>jopet</v>
      </c>
    </row>
    <row r="22" spans="1:29" ht="12.75">
      <c r="A22" s="3">
        <v>11</v>
      </c>
      <c r="B22" s="3">
        <f t="shared" si="13"/>
        <v>0.11195460060924912</v>
      </c>
      <c r="C22" s="3">
        <f t="shared" si="14"/>
        <v>0.018354674024156983</v>
      </c>
      <c r="D22" s="3">
        <f t="shared" si="15"/>
        <v>0.01560362284438241</v>
      </c>
      <c r="E22" s="3">
        <f t="shared" si="16"/>
        <v>-0.009665454602000384</v>
      </c>
      <c r="F22" s="3">
        <f t="shared" si="17"/>
        <v>0.013950910121873038</v>
      </c>
      <c r="G22" s="3">
        <f t="shared" si="18"/>
        <v>0.016972003590970338</v>
      </c>
      <c r="H22" s="3">
        <f t="shared" si="19"/>
        <v>0.18973970267816756</v>
      </c>
      <c r="I22" s="3">
        <f t="shared" si="1"/>
        <v>0.06299630374070973</v>
      </c>
      <c r="J22" s="3">
        <f t="shared" si="2"/>
        <v>-0.04299845219289229</v>
      </c>
      <c r="K22" s="3">
        <f t="shared" si="3"/>
        <v>-0.02103383534858831</v>
      </c>
      <c r="L22" s="3">
        <f t="shared" si="4"/>
        <v>-0.17381678896532415</v>
      </c>
      <c r="M22" s="3">
        <f t="shared" si="5"/>
        <v>0.12186234195347925</v>
      </c>
      <c r="N22" s="3">
        <f t="shared" si="6"/>
        <v>0.17084438389749562</v>
      </c>
      <c r="O22" s="3">
        <f t="shared" si="7"/>
        <v>0.1684979637172898</v>
      </c>
      <c r="P22" s="3">
        <f t="shared" si="8"/>
        <v>0.11702086979594387</v>
      </c>
      <c r="Q22" s="3">
        <f t="shared" si="9"/>
        <v>0.007676877108255614</v>
      </c>
      <c r="R22" s="3">
        <f t="shared" si="10"/>
        <v>-0.007346044073440603</v>
      </c>
      <c r="S22" s="3">
        <f t="shared" si="11"/>
        <v>-0.003544158425401881</v>
      </c>
      <c r="T22" s="3">
        <f t="shared" si="12"/>
        <v>-0.02034019182986025</v>
      </c>
      <c r="U22" s="3">
        <f t="shared" si="20"/>
        <v>113.6</v>
      </c>
      <c r="V22" s="3">
        <f t="shared" si="21"/>
        <v>110.27237864663876</v>
      </c>
      <c r="W22" s="3">
        <f t="shared" si="22"/>
        <v>109.81957657973463</v>
      </c>
      <c r="X22" s="3">
        <f t="shared" si="23"/>
        <v>109.94513898297328</v>
      </c>
      <c r="Y22" s="3">
        <f t="shared" si="24"/>
        <v>109.55798718657397</v>
      </c>
      <c r="Z22" s="3">
        <f t="shared" si="25"/>
        <v>100</v>
      </c>
      <c r="AA22" s="6">
        <f t="shared" si="26"/>
        <v>0.007676877108255614</v>
      </c>
      <c r="AB22" s="6">
        <f t="shared" si="27"/>
        <v>0.06299630374070973</v>
      </c>
      <c r="AC22" s="6" t="str">
        <f t="shared" si="28"/>
        <v>jopet</v>
      </c>
    </row>
    <row r="23" spans="1:29" ht="12.75">
      <c r="A23" s="3">
        <v>12</v>
      </c>
      <c r="B23" s="3">
        <f t="shared" si="13"/>
        <v>0.11182538548980656</v>
      </c>
      <c r="C23" s="3">
        <f t="shared" si="14"/>
        <v>0.01865667229527548</v>
      </c>
      <c r="D23" s="3">
        <f t="shared" si="15"/>
        <v>0.01586889181031461</v>
      </c>
      <c r="E23" s="3">
        <f t="shared" si="16"/>
        <v>-0.009810692832100574</v>
      </c>
      <c r="F23" s="3">
        <f t="shared" si="17"/>
        <v>0.01429320840955196</v>
      </c>
      <c r="G23" s="3">
        <f t="shared" si="18"/>
        <v>0.017336248166333928</v>
      </c>
      <c r="H23" s="3">
        <f t="shared" si="19"/>
        <v>0.1895377042179964</v>
      </c>
      <c r="I23" s="3">
        <f t="shared" si="1"/>
        <v>0.06229982138421647</v>
      </c>
      <c r="J23" s="3">
        <f t="shared" si="2"/>
        <v>-0.043381941658415676</v>
      </c>
      <c r="K23" s="3">
        <f t="shared" si="3"/>
        <v>-0.021278049188119888</v>
      </c>
      <c r="L23" s="3">
        <f t="shared" si="4"/>
        <v>-0.17290824764211052</v>
      </c>
      <c r="M23" s="3">
        <f t="shared" si="5"/>
        <v>0.12044798441615093</v>
      </c>
      <c r="N23" s="3">
        <f t="shared" si="6"/>
        <v>0.16777145244129993</v>
      </c>
      <c r="O23" s="3">
        <f t="shared" si="7"/>
        <v>0.16564024672197297</v>
      </c>
      <c r="P23" s="3">
        <f t="shared" si="8"/>
        <v>0.11484376671190116</v>
      </c>
      <c r="Q23" s="3">
        <f t="shared" si="9"/>
        <v>0.007503887915215092</v>
      </c>
      <c r="R23" s="3">
        <f t="shared" si="10"/>
        <v>-0.007278251361756134</v>
      </c>
      <c r="S23" s="3">
        <f t="shared" si="11"/>
        <v>-0.003524501317282455</v>
      </c>
      <c r="T23" s="3">
        <f t="shared" si="12"/>
        <v>-0.019857434454774173</v>
      </c>
      <c r="U23" s="3">
        <f t="shared" si="20"/>
        <v>113.6</v>
      </c>
      <c r="V23" s="3">
        <f t="shared" si="21"/>
        <v>110.28005552374701</v>
      </c>
      <c r="W23" s="3">
        <f t="shared" si="22"/>
        <v>109.81223053566119</v>
      </c>
      <c r="X23" s="3">
        <f t="shared" si="23"/>
        <v>109.94159482454788</v>
      </c>
      <c r="Y23" s="3">
        <f t="shared" si="24"/>
        <v>109.53764699474411</v>
      </c>
      <c r="Z23" s="3">
        <f t="shared" si="25"/>
        <v>100</v>
      </c>
      <c r="AA23" s="6">
        <f t="shared" si="26"/>
        <v>0.007503887915215092</v>
      </c>
      <c r="AB23" s="6">
        <f t="shared" si="27"/>
        <v>0.06229982138421647</v>
      </c>
      <c r="AC23" s="6" t="str">
        <f t="shared" si="28"/>
        <v>jopet</v>
      </c>
    </row>
    <row r="24" spans="1:29" ht="12.75">
      <c r="A24" s="3">
        <v>13</v>
      </c>
      <c r="B24" s="3">
        <f t="shared" si="13"/>
        <v>0.11169893761416842</v>
      </c>
      <c r="C24" s="3">
        <f t="shared" si="14"/>
        <v>0.0189491328835918</v>
      </c>
      <c r="D24" s="3">
        <f t="shared" si="15"/>
        <v>0.016125355062497262</v>
      </c>
      <c r="E24" s="3">
        <f t="shared" si="16"/>
        <v>-0.009952012919425598</v>
      </c>
      <c r="F24" s="3">
        <f t="shared" si="17"/>
        <v>0.014616941465222556</v>
      </c>
      <c r="G24" s="3">
        <f t="shared" si="18"/>
        <v>0.017683255892118863</v>
      </c>
      <c r="H24" s="3">
        <f t="shared" si="19"/>
        <v>0.189340292130384</v>
      </c>
      <c r="I24" s="3">
        <f t="shared" si="1"/>
        <v>0.06162444966807936</v>
      </c>
      <c r="J24" s="3">
        <f t="shared" si="2"/>
        <v>-0.04373562316029954</v>
      </c>
      <c r="K24" s="3">
        <f t="shared" si="3"/>
        <v>-0.021509913749047198</v>
      </c>
      <c r="L24" s="3">
        <f t="shared" si="4"/>
        <v>-0.1720400947730426</v>
      </c>
      <c r="M24" s="3">
        <f t="shared" si="5"/>
        <v>0.11912493091402492</v>
      </c>
      <c r="N24" s="3">
        <f t="shared" si="6"/>
        <v>0.1649261599234686</v>
      </c>
      <c r="O24" s="3">
        <f t="shared" si="7"/>
        <v>0.16297547314031058</v>
      </c>
      <c r="P24" s="3">
        <f t="shared" si="8"/>
        <v>0.11286941854707787</v>
      </c>
      <c r="Q24" s="3">
        <f t="shared" si="9"/>
        <v>0.00734100830932476</v>
      </c>
      <c r="R24" s="3">
        <f t="shared" si="10"/>
        <v>-0.007213148379688119</v>
      </c>
      <c r="S24" s="3">
        <f t="shared" si="11"/>
        <v>-0.0035055883704582388</v>
      </c>
      <c r="T24" s="3">
        <f t="shared" si="12"/>
        <v>-0.01941806546381749</v>
      </c>
      <c r="U24" s="3">
        <f t="shared" si="20"/>
        <v>113.6</v>
      </c>
      <c r="V24" s="3">
        <f t="shared" si="21"/>
        <v>110.28755941166223</v>
      </c>
      <c r="W24" s="3">
        <f t="shared" si="22"/>
        <v>109.80495228429943</v>
      </c>
      <c r="X24" s="3">
        <f t="shared" si="23"/>
        <v>109.93807032323059</v>
      </c>
      <c r="Y24" s="3">
        <f t="shared" si="24"/>
        <v>109.51778956028933</v>
      </c>
      <c r="Z24" s="3">
        <f t="shared" si="25"/>
        <v>100</v>
      </c>
      <c r="AA24" s="6">
        <f t="shared" si="26"/>
        <v>0.00734100830932476</v>
      </c>
      <c r="AB24" s="6">
        <f t="shared" si="27"/>
        <v>0.06162444966807936</v>
      </c>
      <c r="AC24" s="6" t="str">
        <f t="shared" si="28"/>
        <v>jopet</v>
      </c>
    </row>
    <row r="25" spans="1:29" ht="12.75">
      <c r="A25" s="3">
        <v>14</v>
      </c>
      <c r="B25" s="3">
        <f t="shared" si="13"/>
        <v>0.11157509574870712</v>
      </c>
      <c r="C25" s="3">
        <f t="shared" si="14"/>
        <v>0.019232738473976232</v>
      </c>
      <c r="D25" s="3">
        <f t="shared" si="15"/>
        <v>0.0163736729872801</v>
      </c>
      <c r="E25" s="3">
        <f t="shared" si="16"/>
        <v>-0.01008965123847101</v>
      </c>
      <c r="F25" s="3">
        <f t="shared" si="17"/>
        <v>0.014924332056807833</v>
      </c>
      <c r="G25" s="3">
        <f t="shared" si="18"/>
        <v>0.018014903537233874</v>
      </c>
      <c r="H25" s="3">
        <f t="shared" si="19"/>
        <v>0.18914704876603422</v>
      </c>
      <c r="I25" s="3">
        <f t="shared" si="1"/>
        <v>0.060968684287450794</v>
      </c>
      <c r="J25" s="3">
        <f t="shared" si="2"/>
        <v>-0.04406370592121016</v>
      </c>
      <c r="K25" s="3">
        <f t="shared" si="3"/>
        <v>-0.021730881788424784</v>
      </c>
      <c r="L25" s="3">
        <f t="shared" si="4"/>
        <v>-0.17120781317199255</v>
      </c>
      <c r="M25" s="3">
        <f t="shared" si="5"/>
        <v>0.1178836302084386</v>
      </c>
      <c r="N25" s="3">
        <f t="shared" si="6"/>
        <v>0.1622789271432773</v>
      </c>
      <c r="O25" s="3">
        <f t="shared" si="7"/>
        <v>0.1604812969536228</v>
      </c>
      <c r="P25" s="3">
        <f t="shared" si="8"/>
        <v>0.11106676715298267</v>
      </c>
      <c r="Q25" s="3">
        <f t="shared" si="9"/>
        <v>0.0071872098328368906</v>
      </c>
      <c r="R25" s="3">
        <f t="shared" si="10"/>
        <v>-0.00715061092285086</v>
      </c>
      <c r="S25" s="3">
        <f t="shared" si="11"/>
        <v>-0.003487400093352271</v>
      </c>
      <c r="T25" s="3">
        <f t="shared" si="12"/>
        <v>-0.019015498320345055</v>
      </c>
      <c r="U25" s="3">
        <f t="shared" si="20"/>
        <v>113.6</v>
      </c>
      <c r="V25" s="3">
        <f t="shared" si="21"/>
        <v>110.29490041997155</v>
      </c>
      <c r="W25" s="3">
        <f t="shared" si="22"/>
        <v>109.79773913591974</v>
      </c>
      <c r="X25" s="3">
        <f t="shared" si="23"/>
        <v>109.93456473486013</v>
      </c>
      <c r="Y25" s="3">
        <f t="shared" si="24"/>
        <v>109.4983714948255</v>
      </c>
      <c r="Z25" s="3">
        <f t="shared" si="25"/>
        <v>100</v>
      </c>
      <c r="AA25" s="6">
        <f t="shared" si="26"/>
        <v>0.0071872098328368906</v>
      </c>
      <c r="AB25" s="6">
        <f t="shared" si="27"/>
        <v>0.060968684287450794</v>
      </c>
      <c r="AC25" s="6" t="str">
        <f t="shared" si="28"/>
        <v>jopet</v>
      </c>
    </row>
    <row r="26" spans="1:29" ht="12.75">
      <c r="A26" s="3">
        <v>15</v>
      </c>
      <c r="B26" s="3">
        <f t="shared" si="13"/>
        <v>0.11145371513108666</v>
      </c>
      <c r="C26" s="3">
        <f t="shared" si="14"/>
        <v>0.019508097369787782</v>
      </c>
      <c r="D26" s="3">
        <f t="shared" si="15"/>
        <v>0.01661443037278759</v>
      </c>
      <c r="E26" s="3">
        <f t="shared" si="16"/>
        <v>-0.01022382347152543</v>
      </c>
      <c r="F26" s="3">
        <f t="shared" si="17"/>
        <v>0.015217207621628242</v>
      </c>
      <c r="G26" s="3">
        <f t="shared" si="18"/>
        <v>0.018332756862421293</v>
      </c>
      <c r="H26" s="3">
        <f t="shared" si="19"/>
        <v>0.18895762011858425</v>
      </c>
      <c r="I26" s="3">
        <f t="shared" si="1"/>
        <v>0.060331187388511294</v>
      </c>
      <c r="J26" s="3">
        <f t="shared" si="2"/>
        <v>-0.0443695867026333</v>
      </c>
      <c r="K26" s="3">
        <f t="shared" si="3"/>
        <v>-0.021942149961159136</v>
      </c>
      <c r="L26" s="3">
        <f t="shared" si="4"/>
        <v>-0.17040765563453475</v>
      </c>
      <c r="M26" s="3">
        <f t="shared" si="5"/>
        <v>0.1167158855129615</v>
      </c>
      <c r="N26" s="3">
        <f t="shared" si="6"/>
        <v>0.15980565890748033</v>
      </c>
      <c r="O26" s="3">
        <f t="shared" si="7"/>
        <v>0.15813902855651019</v>
      </c>
      <c r="P26" s="3">
        <f t="shared" si="8"/>
        <v>0.10941118110484555</v>
      </c>
      <c r="Q26" s="3">
        <f t="shared" si="9"/>
        <v>0.007041607960098511</v>
      </c>
      <c r="R26" s="3">
        <f t="shared" si="10"/>
        <v>-0.007090511038466892</v>
      </c>
      <c r="S26" s="3">
        <f t="shared" si="11"/>
        <v>-0.0034699102792989734</v>
      </c>
      <c r="T26" s="3">
        <f t="shared" si="12"/>
        <v>-0.018644502872282236</v>
      </c>
      <c r="U26" s="3">
        <f t="shared" si="20"/>
        <v>113.6</v>
      </c>
      <c r="V26" s="3">
        <f t="shared" si="21"/>
        <v>110.30208762980439</v>
      </c>
      <c r="W26" s="3">
        <f t="shared" si="22"/>
        <v>109.79058852499689</v>
      </c>
      <c r="X26" s="3">
        <f t="shared" si="23"/>
        <v>109.93107733476678</v>
      </c>
      <c r="Y26" s="3">
        <f t="shared" si="24"/>
        <v>109.47935599650516</v>
      </c>
      <c r="Z26" s="3">
        <f t="shared" si="25"/>
        <v>100</v>
      </c>
      <c r="AA26" s="6">
        <f t="shared" si="26"/>
        <v>0.007041607960098511</v>
      </c>
      <c r="AB26" s="6">
        <f t="shared" si="27"/>
        <v>0.060331187388511294</v>
      </c>
      <c r="AC26" s="6" t="str">
        <f t="shared" si="28"/>
        <v>jopet</v>
      </c>
    </row>
    <row r="27" spans="1:29" ht="12.75">
      <c r="A27" s="3">
        <v>16</v>
      </c>
      <c r="B27" s="3">
        <f t="shared" si="13"/>
        <v>0.11133466516021155</v>
      </c>
      <c r="C27" s="3">
        <f t="shared" si="14"/>
        <v>0.019775754105173706</v>
      </c>
      <c r="D27" s="3">
        <f t="shared" si="15"/>
        <v>0.016848147748576944</v>
      </c>
      <c r="E27" s="3">
        <f t="shared" si="16"/>
        <v>-0.010354726837073794</v>
      </c>
      <c r="F27" s="3">
        <f t="shared" si="17"/>
        <v>0.015497090551409038</v>
      </c>
      <c r="G27" s="3">
        <f t="shared" si="18"/>
        <v>0.018638137874503115</v>
      </c>
      <c r="H27" s="3">
        <f t="shared" si="19"/>
        <v>0.1887717026936884</v>
      </c>
      <c r="I27" s="3">
        <f t="shared" si="1"/>
        <v>0.0597107633064609</v>
      </c>
      <c r="J27" s="3">
        <f t="shared" si="2"/>
        <v>-0.04465604353516146</v>
      </c>
      <c r="K27" s="3">
        <f t="shared" si="3"/>
        <v>-0.022144716962999966</v>
      </c>
      <c r="L27" s="3">
        <f t="shared" si="4"/>
        <v>-0.16963647426777623</v>
      </c>
      <c r="M27" s="3">
        <f t="shared" si="5"/>
        <v>0.11561461622328695</v>
      </c>
      <c r="N27" s="3">
        <f t="shared" si="6"/>
        <v>0.15748643930766226</v>
      </c>
      <c r="O27" s="3">
        <f t="shared" si="7"/>
        <v>0.15593286551195198</v>
      </c>
      <c r="P27" s="3">
        <f t="shared" si="8"/>
        <v>0.10788281995842107</v>
      </c>
      <c r="Q27" s="3">
        <f t="shared" si="9"/>
        <v>0.006903436984076001</v>
      </c>
      <c r="R27" s="3">
        <f t="shared" si="10"/>
        <v>-0.00703272128992053</v>
      </c>
      <c r="S27" s="3">
        <f t="shared" si="11"/>
        <v>-0.0034530891719917155</v>
      </c>
      <c r="T27" s="3">
        <f t="shared" si="12"/>
        <v>-0.01830086121181183</v>
      </c>
      <c r="U27" s="3">
        <f t="shared" si="20"/>
        <v>113.6</v>
      </c>
      <c r="V27" s="3">
        <f t="shared" si="21"/>
        <v>110.3091292377645</v>
      </c>
      <c r="W27" s="3">
        <f t="shared" si="22"/>
        <v>109.78349801395842</v>
      </c>
      <c r="X27" s="3">
        <f t="shared" si="23"/>
        <v>109.92760742448749</v>
      </c>
      <c r="Y27" s="3">
        <f t="shared" si="24"/>
        <v>109.46071149363289</v>
      </c>
      <c r="Z27" s="3">
        <f t="shared" si="25"/>
        <v>100</v>
      </c>
      <c r="AA27" s="6">
        <f t="shared" si="26"/>
        <v>0.006903436984076001</v>
      </c>
      <c r="AB27" s="6">
        <f t="shared" si="27"/>
        <v>0.0597107633064609</v>
      </c>
      <c r="AC27" s="6" t="str">
        <f t="shared" si="28"/>
        <v>jopet</v>
      </c>
    </row>
    <row r="28" spans="1:29" ht="12.75">
      <c r="A28" s="3">
        <v>17</v>
      </c>
      <c r="B28" s="3">
        <f t="shared" si="13"/>
        <v>0.11121782748971225</v>
      </c>
      <c r="C28" s="3">
        <f t="shared" si="14"/>
        <v>0.020036198218589346</v>
      </c>
      <c r="D28" s="3">
        <f t="shared" si="15"/>
        <v>0.017075290662331474</v>
      </c>
      <c r="E28" s="3">
        <f t="shared" si="16"/>
        <v>-0.010482542051024573</v>
      </c>
      <c r="F28" s="3">
        <f t="shared" si="17"/>
        <v>0.015765263829406347</v>
      </c>
      <c r="G28" s="3">
        <f t="shared" si="18"/>
        <v>0.018932174504326927</v>
      </c>
      <c r="H28" s="3">
        <f t="shared" si="19"/>
        <v>0.18858903371350702</v>
      </c>
      <c r="I28" s="3">
        <f t="shared" si="1"/>
        <v>0.05910633860879143</v>
      </c>
      <c r="J28" s="3">
        <f t="shared" si="2"/>
        <v>-0.04492537534583246</v>
      </c>
      <c r="K28" s="3">
        <f t="shared" si="3"/>
        <v>-0.022339425893020022</v>
      </c>
      <c r="L28" s="3">
        <f t="shared" si="4"/>
        <v>-0.16889159537977372</v>
      </c>
      <c r="M28" s="3">
        <f t="shared" si="5"/>
        <v>0.11457366901421093</v>
      </c>
      <c r="N28" s="3">
        <f t="shared" si="6"/>
        <v>0.1553045998625766</v>
      </c>
      <c r="O28" s="3">
        <f t="shared" si="7"/>
        <v>0.15384931962917275</v>
      </c>
      <c r="P28" s="3">
        <f t="shared" si="8"/>
        <v>0.10646548412391349</v>
      </c>
      <c r="Q28" s="3">
        <f t="shared" si="9"/>
        <v>0.006772030076405545</v>
      </c>
      <c r="R28" s="3">
        <f t="shared" si="10"/>
        <v>-0.006977117441760575</v>
      </c>
      <c r="S28" s="3">
        <f t="shared" si="11"/>
        <v>-0.0034369054745474552</v>
      </c>
      <c r="T28" s="3">
        <f t="shared" si="12"/>
        <v>-0.01798112546656772</v>
      </c>
      <c r="U28" s="3">
        <f t="shared" si="20"/>
        <v>113.6</v>
      </c>
      <c r="V28" s="3">
        <f t="shared" si="21"/>
        <v>110.31603267474857</v>
      </c>
      <c r="W28" s="3">
        <f t="shared" si="22"/>
        <v>109.7764652926685</v>
      </c>
      <c r="X28" s="3">
        <f t="shared" si="23"/>
        <v>109.92415433531549</v>
      </c>
      <c r="Y28" s="3">
        <f t="shared" si="24"/>
        <v>109.44241063242107</v>
      </c>
      <c r="Z28" s="3">
        <f t="shared" si="25"/>
        <v>100</v>
      </c>
      <c r="AA28" s="6">
        <f t="shared" si="26"/>
        <v>0.006772030076405545</v>
      </c>
      <c r="AB28" s="6">
        <f t="shared" si="27"/>
        <v>0.05910633860879143</v>
      </c>
      <c r="AC28" s="6" t="str">
        <f t="shared" si="28"/>
        <v>jopet</v>
      </c>
    </row>
    <row r="29" spans="1:29" ht="12.75">
      <c r="A29" s="3">
        <v>18</v>
      </c>
      <c r="B29" s="3">
        <f t="shared" si="13"/>
        <v>0.11110309444177495</v>
      </c>
      <c r="C29" s="3">
        <f t="shared" si="14"/>
        <v>0.020289871557726387</v>
      </c>
      <c r="D29" s="3">
        <f t="shared" si="15"/>
        <v>0.017296277327795782</v>
      </c>
      <c r="E29" s="3">
        <f t="shared" si="16"/>
        <v>-0.01060743505419721</v>
      </c>
      <c r="F29" s="3">
        <f t="shared" si="17"/>
        <v>0.0160228197298263</v>
      </c>
      <c r="G29" s="3">
        <f t="shared" si="18"/>
        <v>0.01921583801252297</v>
      </c>
      <c r="H29" s="3">
        <f t="shared" si="19"/>
        <v>0.18840938366790097</v>
      </c>
      <c r="I29" s="3">
        <f t="shared" si="1"/>
        <v>0.05851694555625278</v>
      </c>
      <c r="J29" s="3">
        <f t="shared" si="2"/>
        <v>-0.04517950459575149</v>
      </c>
      <c r="K29" s="3">
        <f t="shared" si="3"/>
        <v>-0.022526995738924395</v>
      </c>
      <c r="L29" s="3">
        <f t="shared" si="4"/>
        <v>-0.16817072592555168</v>
      </c>
      <c r="M29" s="3">
        <f t="shared" si="5"/>
        <v>0.1135876666560911</v>
      </c>
      <c r="N29" s="3">
        <f t="shared" si="6"/>
        <v>0.1532460380606411</v>
      </c>
      <c r="O29" s="3">
        <f t="shared" si="7"/>
        <v>0.15187678200309013</v>
      </c>
      <c r="P29" s="3">
        <f t="shared" si="8"/>
        <v>0.10514578777964756</v>
      </c>
      <c r="Q29" s="3">
        <f t="shared" si="9"/>
        <v>0.006646803305576272</v>
      </c>
      <c r="R29" s="3">
        <f t="shared" si="10"/>
        <v>-0.006923580080841443</v>
      </c>
      <c r="S29" s="3">
        <f t="shared" si="11"/>
        <v>-0.0034213276210251606</v>
      </c>
      <c r="T29" s="3">
        <f t="shared" si="12"/>
        <v>-0.01768244345891733</v>
      </c>
      <c r="U29" s="3">
        <f t="shared" si="20"/>
        <v>113.6</v>
      </c>
      <c r="V29" s="3">
        <f t="shared" si="21"/>
        <v>110.32280470482497</v>
      </c>
      <c r="W29" s="3">
        <f t="shared" si="22"/>
        <v>109.76948817522674</v>
      </c>
      <c r="X29" s="3">
        <f t="shared" si="23"/>
        <v>109.92071742984095</v>
      </c>
      <c r="Y29" s="3">
        <f t="shared" si="24"/>
        <v>109.42442950695451</v>
      </c>
      <c r="Z29" s="3">
        <f t="shared" si="25"/>
        <v>100</v>
      </c>
      <c r="AA29" s="6">
        <f t="shared" si="26"/>
        <v>0.006646803305576272</v>
      </c>
      <c r="AB29" s="6">
        <f t="shared" si="27"/>
        <v>0.05851694555625278</v>
      </c>
      <c r="AC29" s="6" t="str">
        <f t="shared" si="28"/>
        <v>jopet</v>
      </c>
    </row>
    <row r="30" spans="1:29" ht="12.75">
      <c r="A30" s="3">
        <v>19</v>
      </c>
      <c r="B30" s="3">
        <f t="shared" si="13"/>
        <v>0.11099036767768054</v>
      </c>
      <c r="C30" s="3">
        <f t="shared" si="14"/>
        <v>0.020537174401792587</v>
      </c>
      <c r="D30" s="3">
        <f t="shared" si="15"/>
        <v>0.01751148497580985</v>
      </c>
      <c r="E30" s="3">
        <f t="shared" si="16"/>
        <v>-0.01072955853479679</v>
      </c>
      <c r="F30" s="3">
        <f t="shared" si="17"/>
        <v>0.016270696602016518</v>
      </c>
      <c r="G30" s="3">
        <f t="shared" si="18"/>
        <v>0.019489971633291376</v>
      </c>
      <c r="H30" s="3">
        <f t="shared" si="19"/>
        <v>0.18823255055422705</v>
      </c>
      <c r="I30" s="3">
        <f t="shared" si="1"/>
        <v>0.05794170830007811</v>
      </c>
      <c r="J30" s="3">
        <f t="shared" si="2"/>
        <v>-0.04542005404998377</v>
      </c>
      <c r="K30" s="3">
        <f t="shared" si="3"/>
        <v>-0.022708045192278314</v>
      </c>
      <c r="L30" s="3">
        <f t="shared" si="4"/>
        <v>-0.16747188231891916</v>
      </c>
      <c r="M30" s="3">
        <f t="shared" si="5"/>
        <v>0.11265188595996176</v>
      </c>
      <c r="N30" s="3">
        <f t="shared" si="6"/>
        <v>0.15129870867835</v>
      </c>
      <c r="O30" s="3">
        <f t="shared" si="7"/>
        <v>0.1500051872636544</v>
      </c>
      <c r="P30" s="3">
        <f t="shared" si="8"/>
        <v>0.10391255222190432</v>
      </c>
      <c r="Q30" s="3">
        <f t="shared" si="9"/>
        <v>0.006527242715745769</v>
      </c>
      <c r="R30" s="3">
        <f t="shared" si="10"/>
        <v>-0.006871995525863405</v>
      </c>
      <c r="S30" s="3">
        <f t="shared" si="11"/>
        <v>-0.0034063245714592355</v>
      </c>
      <c r="T30" s="3">
        <f t="shared" si="12"/>
        <v>-0.017402430717165303</v>
      </c>
      <c r="U30" s="3">
        <f t="shared" si="20"/>
        <v>113.6</v>
      </c>
      <c r="V30" s="3">
        <f t="shared" si="21"/>
        <v>110.32945150813055</v>
      </c>
      <c r="W30" s="3">
        <f t="shared" si="22"/>
        <v>109.7625645951459</v>
      </c>
      <c r="X30" s="3">
        <f t="shared" si="23"/>
        <v>109.91729610221992</v>
      </c>
      <c r="Y30" s="3">
        <f t="shared" si="24"/>
        <v>109.40674706349559</v>
      </c>
      <c r="Z30" s="3">
        <f t="shared" si="25"/>
        <v>100</v>
      </c>
      <c r="AA30" s="6">
        <f t="shared" si="26"/>
        <v>0.006527242715745769</v>
      </c>
      <c r="AB30" s="6">
        <f t="shared" si="27"/>
        <v>0.05794170830007811</v>
      </c>
      <c r="AC30" s="6" t="str">
        <f t="shared" si="28"/>
        <v>jopet</v>
      </c>
    </row>
    <row r="31" spans="1:29" ht="12.75">
      <c r="A31" s="3">
        <v>20</v>
      </c>
      <c r="B31" s="3">
        <f t="shared" si="13"/>
        <v>0.11087955707584872</v>
      </c>
      <c r="C31" s="3">
        <f t="shared" si="14"/>
        <v>0.02077847062417189</v>
      </c>
      <c r="D31" s="3">
        <f t="shared" si="15"/>
        <v>0.017721255164303607</v>
      </c>
      <c r="E31" s="3">
        <f t="shared" si="16"/>
        <v>-0.010849053271194545</v>
      </c>
      <c r="F31" s="3">
        <f t="shared" si="17"/>
        <v>0.016509707098012267</v>
      </c>
      <c r="G31" s="3">
        <f t="shared" si="18"/>
        <v>0.019755312838408146</v>
      </c>
      <c r="H31" s="3">
        <f t="shared" si="19"/>
        <v>0.18805835535639678</v>
      </c>
      <c r="I31" s="3">
        <f t="shared" si="1"/>
        <v>0.05737983128737322</v>
      </c>
      <c r="J31" s="3">
        <f t="shared" si="2"/>
        <v>-0.04564840509324401</v>
      </c>
      <c r="K31" s="3">
        <f t="shared" si="3"/>
        <v>-0.022883110945299087</v>
      </c>
      <c r="L31" s="3">
        <f t="shared" si="4"/>
        <v>-0.16679333541997635</v>
      </c>
      <c r="M31" s="3">
        <f t="shared" si="5"/>
        <v>0.1117621584401582</v>
      </c>
      <c r="N31" s="3">
        <f t="shared" si="6"/>
        <v>0.1494522371764665</v>
      </c>
      <c r="O31" s="3">
        <f t="shared" si="7"/>
        <v>0.1482257506130957</v>
      </c>
      <c r="P31" s="3">
        <f t="shared" si="8"/>
        <v>0.10275635304726898</v>
      </c>
      <c r="Q31" s="3">
        <f t="shared" si="9"/>
        <v>0.006412893795608953</v>
      </c>
      <c r="R31" s="3">
        <f t="shared" si="10"/>
        <v>-0.0068222562647229255</v>
      </c>
      <c r="S31" s="3">
        <f t="shared" si="11"/>
        <v>-0.003391866296229703</v>
      </c>
      <c r="T31" s="3">
        <f t="shared" si="12"/>
        <v>-0.017139074860346642</v>
      </c>
      <c r="U31" s="3">
        <f t="shared" si="20"/>
        <v>113.6</v>
      </c>
      <c r="V31" s="3">
        <f t="shared" si="21"/>
        <v>110.3359787508463</v>
      </c>
      <c r="W31" s="3">
        <f t="shared" si="22"/>
        <v>109.75569259962003</v>
      </c>
      <c r="X31" s="3">
        <f t="shared" si="23"/>
        <v>109.91388977764846</v>
      </c>
      <c r="Y31" s="3">
        <f t="shared" si="24"/>
        <v>109.38934463277842</v>
      </c>
      <c r="Z31" s="3">
        <f t="shared" si="25"/>
        <v>100</v>
      </c>
      <c r="AA31" s="6">
        <f t="shared" si="26"/>
        <v>0.006412893795608953</v>
      </c>
      <c r="AB31" s="6">
        <f t="shared" si="27"/>
        <v>0.05737983128737322</v>
      </c>
      <c r="AC31" s="6" t="str">
        <f t="shared" si="28"/>
        <v>jopet</v>
      </c>
    </row>
    <row r="32" spans="1:29" ht="12.75">
      <c r="A32" s="3">
        <v>21</v>
      </c>
      <c r="B32" s="3">
        <f t="shared" si="13"/>
        <v>0.11077057977897391</v>
      </c>
      <c r="C32" s="3">
        <f t="shared" si="14"/>
        <v>0.02101409207091613</v>
      </c>
      <c r="D32" s="3">
        <f t="shared" si="15"/>
        <v>0.01792589824622189</v>
      </c>
      <c r="E32" s="3">
        <f t="shared" si="16"/>
        <v>-0.010966049317372193</v>
      </c>
      <c r="F32" s="3">
        <f t="shared" si="17"/>
        <v>0.016740560141914173</v>
      </c>
      <c r="G32" s="3">
        <f t="shared" si="18"/>
        <v>0.020012510874352688</v>
      </c>
      <c r="H32" s="3">
        <f t="shared" si="19"/>
        <v>0.18788663844945147</v>
      </c>
      <c r="I32" s="3">
        <f t="shared" si="1"/>
        <v>0.05683058946183589</v>
      </c>
      <c r="J32" s="3">
        <f t="shared" si="2"/>
        <v>-0.04586574264463182</v>
      </c>
      <c r="K32" s="3">
        <f t="shared" si="3"/>
        <v>-0.02305266194550299</v>
      </c>
      <c r="L32" s="3">
        <f t="shared" si="4"/>
        <v>-0.16613356743318464</v>
      </c>
      <c r="M32" s="3">
        <f t="shared" si="5"/>
        <v>0.11091478885750558</v>
      </c>
      <c r="N32" s="3">
        <f t="shared" si="6"/>
        <v>0.14769762117673604</v>
      </c>
      <c r="O32" s="3">
        <f t="shared" si="7"/>
        <v>0.14653075921379477</v>
      </c>
      <c r="P32" s="3">
        <f t="shared" si="8"/>
        <v>0.10166917684490812</v>
      </c>
      <c r="Q32" s="3">
        <f t="shared" si="9"/>
        <v>0.00630335283080711</v>
      </c>
      <c r="R32" s="3">
        <f t="shared" si="10"/>
        <v>-0.006774261082116499</v>
      </c>
      <c r="S32" s="3">
        <f t="shared" si="11"/>
        <v>-0.0033779240567735082</v>
      </c>
      <c r="T32" s="3">
        <f t="shared" si="12"/>
        <v>-0.016890663047239917</v>
      </c>
      <c r="U32" s="3">
        <f t="shared" si="20"/>
        <v>113.6</v>
      </c>
      <c r="V32" s="3">
        <f t="shared" si="21"/>
        <v>110.3423916446419</v>
      </c>
      <c r="W32" s="3">
        <f t="shared" si="22"/>
        <v>109.7488703433553</v>
      </c>
      <c r="X32" s="3">
        <f t="shared" si="23"/>
        <v>109.91049791135224</v>
      </c>
      <c r="Y32" s="3">
        <f t="shared" si="24"/>
        <v>109.37220555791806</v>
      </c>
      <c r="Z32" s="3">
        <f t="shared" si="25"/>
        <v>100</v>
      </c>
      <c r="AA32" s="6">
        <f t="shared" si="26"/>
        <v>0.00630335283080711</v>
      </c>
      <c r="AB32" s="6">
        <f t="shared" si="27"/>
        <v>0.05683058946183589</v>
      </c>
      <c r="AC32" s="6" t="str">
        <f t="shared" si="28"/>
        <v>jopet</v>
      </c>
    </row>
    <row r="33" spans="1:29" ht="12.75">
      <c r="A33" s="3">
        <v>22</v>
      </c>
      <c r="B33" s="3">
        <f t="shared" si="13"/>
        <v>0.11066335937998084</v>
      </c>
      <c r="C33" s="3">
        <f t="shared" si="14"/>
        <v>0.021244342294215894</v>
      </c>
      <c r="D33" s="3">
        <f t="shared" si="15"/>
        <v>0.018125697151382333</v>
      </c>
      <c r="E33" s="3">
        <f t="shared" si="16"/>
        <v>-0.011080667050777248</v>
      </c>
      <c r="F33" s="3">
        <f t="shared" si="17"/>
        <v>0.01696387824671407</v>
      </c>
      <c r="G33" s="3">
        <f t="shared" si="18"/>
        <v>0.02026214074226905</v>
      </c>
      <c r="H33" s="3">
        <f t="shared" si="19"/>
        <v>0.18771725670619094</v>
      </c>
      <c r="I33" s="3">
        <f t="shared" si="1"/>
        <v>0.056293319934382614</v>
      </c>
      <c r="J33" s="3">
        <f t="shared" si="2"/>
        <v>-0.046073090185048855</v>
      </c>
      <c r="K33" s="3">
        <f t="shared" si="3"/>
        <v>-0.023217110641663964</v>
      </c>
      <c r="L33" s="3">
        <f t="shared" si="4"/>
        <v>-0.1654912377172078</v>
      </c>
      <c r="M33" s="3">
        <f t="shared" si="5"/>
        <v>0.11010648795654038</v>
      </c>
      <c r="N33" s="3">
        <f t="shared" si="6"/>
        <v>0.1460269966809774</v>
      </c>
      <c r="O33" s="3">
        <f t="shared" si="7"/>
        <v>0.14491340479552772</v>
      </c>
      <c r="P33" s="3">
        <f t="shared" si="8"/>
        <v>0.10064415724482073</v>
      </c>
      <c r="Q33" s="3">
        <f t="shared" si="9"/>
        <v>0.0061982597533887735</v>
      </c>
      <c r="R33" s="3">
        <f t="shared" si="10"/>
        <v>-0.006727914987534502</v>
      </c>
      <c r="S33" s="3">
        <f t="shared" si="11"/>
        <v>-0.0033644705525980043</v>
      </c>
      <c r="T33" s="3">
        <f t="shared" si="12"/>
        <v>-0.01665572615145067</v>
      </c>
      <c r="U33" s="3">
        <f t="shared" si="20"/>
        <v>113.6</v>
      </c>
      <c r="V33" s="3">
        <f t="shared" si="21"/>
        <v>110.34869499747272</v>
      </c>
      <c r="W33" s="3">
        <f t="shared" si="22"/>
        <v>109.74209608227319</v>
      </c>
      <c r="X33" s="3">
        <f t="shared" si="23"/>
        <v>109.90711998729546</v>
      </c>
      <c r="Y33" s="3">
        <f t="shared" si="24"/>
        <v>109.35531489487083</v>
      </c>
      <c r="Z33" s="3">
        <f t="shared" si="25"/>
        <v>100</v>
      </c>
      <c r="AA33" s="6">
        <f t="shared" si="26"/>
        <v>0.0061982597533887735</v>
      </c>
      <c r="AB33" s="6">
        <f t="shared" si="27"/>
        <v>0.056293319934382614</v>
      </c>
      <c r="AC33" s="6" t="str">
        <f t="shared" si="28"/>
        <v>jopet</v>
      </c>
    </row>
    <row r="34" spans="1:29" ht="12.75">
      <c r="A34" s="3">
        <v>23</v>
      </c>
      <c r="B34" s="3">
        <f aca="true" t="shared" si="29" ref="B34:B64">SIGN(U34-V34)*SQRT(ABS(U34-V34)/$F$1)</f>
        <v>0.11055782522274661</v>
      </c>
      <c r="C34" s="3">
        <f aca="true" t="shared" si="30" ref="C34:C64">SIGN(V34-W34)*SQRT(ABS(V34-W34)/$F$2)</f>
        <v>0.021469499752006207</v>
      </c>
      <c r="D34" s="3">
        <f aca="true" t="shared" si="31" ref="D34:D64">SIGN(V34-X34)*SQRT(ABS(V34-X34)/$F$3)</f>
        <v>0.018320910605546043</v>
      </c>
      <c r="E34" s="3">
        <f aca="true" t="shared" si="32" ref="E34:E64">SIGN(W34-X34)*SQRT(ABS(W34-X34)/$F$4)</f>
        <v>-0.011193018099913228</v>
      </c>
      <c r="F34" s="3">
        <f aca="true" t="shared" si="33" ref="F34:F64">SIGN(W34-Y34)*SQRT(ABS(W34-Y34)/$F$5)</f>
        <v>0.01718021132103646</v>
      </c>
      <c r="G34" s="3">
        <f aca="true" t="shared" si="34" ref="G34:G64">SIGN(X34-Y34)*SQRT(ABS(X34-Y34)/$F$6)</f>
        <v>0.020504714463275377</v>
      </c>
      <c r="H34" s="3">
        <f aca="true" t="shared" si="35" ref="H34:H64">SIGN(Y34-Z34)*SQRT(ABS(Y34-Z34)/$F$7)</f>
        <v>0.18755008114384197</v>
      </c>
      <c r="I34" s="3">
        <f t="shared" si="1"/>
        <v>0.05576741486519436</v>
      </c>
      <c r="J34" s="3">
        <f t="shared" si="2"/>
        <v>-0.046271337384402145</v>
      </c>
      <c r="K34" s="3">
        <f t="shared" si="3"/>
        <v>-0.02337682195764256</v>
      </c>
      <c r="L34" s="3">
        <f t="shared" si="4"/>
        <v>-0.16486515535953017</v>
      </c>
      <c r="M34" s="3">
        <f aca="true" t="shared" si="36" ref="M34:M64">(1/($F$1*ABS(B34)))+(1/($F$2*ABS(C34)))+(1/($F$3*ABS(D34)))</f>
        <v>0.10933431656033918</v>
      </c>
      <c r="N34" s="3">
        <f aca="true" t="shared" si="37" ref="N34:N64">(1/($F$2*ABS(C34)))+(1/($F$4*ABS(E34)))+(1/($F$5*ABS(F34)))</f>
        <v>0.14443345267360932</v>
      </c>
      <c r="O34" s="3">
        <f aca="true" t="shared" si="38" ref="O34:O64">(1/($F$3*ABS(D34)))+(1/($F$4*ABS(E34)))+(1/($F$6*ABS(G34)))</f>
        <v>0.14336764795912682</v>
      </c>
      <c r="P34" s="3">
        <f aca="true" t="shared" si="39" ref="P34:P64">(1/($F$6*ABS(G34)))+(1/($F$5*ABS(F34)))+(1/($F$7*ABS(H34)))</f>
        <v>0.09967536939764161</v>
      </c>
      <c r="Q34" s="3">
        <f aca="true" t="shared" si="40" ref="Q34:Q64">I34*M34</f>
        <v>0.006097292190622925</v>
      </c>
      <c r="R34" s="3">
        <f aca="true" t="shared" si="41" ref="R34:R64">N34*J34</f>
        <v>-0.006683129018254657</v>
      </c>
      <c r="S34" s="3">
        <f aca="true" t="shared" si="42" ref="S34:S64">O34*K34</f>
        <v>-0.003351479980826485</v>
      </c>
      <c r="T34" s="3">
        <f aca="true" t="shared" si="43" ref="T34:T64">P34*L34</f>
        <v>-0.016432995261260745</v>
      </c>
      <c r="U34" s="3">
        <f aca="true" t="shared" si="44" ref="U34:U64">U33</f>
        <v>113.6</v>
      </c>
      <c r="V34" s="3">
        <f aca="true" t="shared" si="45" ref="V34:V64">V33+Q33</f>
        <v>110.35489325722611</v>
      </c>
      <c r="W34" s="3">
        <f aca="true" t="shared" si="46" ref="W34:W64">W33+R33</f>
        <v>109.73536816728566</v>
      </c>
      <c r="X34" s="3">
        <f aca="true" t="shared" si="47" ref="X34:X64">X33+S33</f>
        <v>109.90375551674286</v>
      </c>
      <c r="Y34" s="3">
        <f aca="true" t="shared" si="48" ref="Y34:Y64">Y33+T33</f>
        <v>109.33865916871937</v>
      </c>
      <c r="Z34" s="3">
        <f aca="true" t="shared" si="49" ref="Z34:Z64">Z33</f>
        <v>100</v>
      </c>
      <c r="AA34" s="6">
        <f t="shared" si="26"/>
        <v>0.006097292190622925</v>
      </c>
      <c r="AB34" s="6">
        <f t="shared" si="27"/>
        <v>0.05576741486519436</v>
      </c>
      <c r="AC34" s="6" t="str">
        <f t="shared" si="28"/>
        <v>jopet</v>
      </c>
    </row>
    <row r="35" spans="1:29" ht="12.75">
      <c r="A35" s="3">
        <v>24</v>
      </c>
      <c r="B35" s="3">
        <f t="shared" si="29"/>
        <v>0.11045391179831954</v>
      </c>
      <c r="C35" s="3">
        <f t="shared" si="30"/>
        <v>0.021689820563131713</v>
      </c>
      <c r="D35" s="3">
        <f t="shared" si="31"/>
        <v>0.018511775884860446</v>
      </c>
      <c r="E35" s="3">
        <f t="shared" si="32"/>
        <v>-0.011303206166816146</v>
      </c>
      <c r="F35" s="3">
        <f t="shared" si="33"/>
        <v>0.017390047792272073</v>
      </c>
      <c r="G35" s="3">
        <f t="shared" si="34"/>
        <v>0.020740690245675465</v>
      </c>
      <c r="H35" s="3">
        <f t="shared" si="35"/>
        <v>0.1873849949914189</v>
      </c>
      <c r="I35" s="3">
        <f t="shared" si="1"/>
        <v>0.055252315350327375</v>
      </c>
      <c r="J35" s="3">
        <f t="shared" si="2"/>
        <v>-0.04646126211758655</v>
      </c>
      <c r="K35" s="3">
        <f t="shared" si="3"/>
        <v>-0.023532120527631165</v>
      </c>
      <c r="L35" s="3">
        <f t="shared" si="4"/>
        <v>-0.16425425695347134</v>
      </c>
      <c r="M35" s="3">
        <f t="shared" si="36"/>
        <v>0.10859563882116834</v>
      </c>
      <c r="N35" s="3">
        <f t="shared" si="37"/>
        <v>0.1429108824238815</v>
      </c>
      <c r="O35" s="3">
        <f t="shared" si="38"/>
        <v>0.1418881071577585</v>
      </c>
      <c r="P35" s="3">
        <f t="shared" si="39"/>
        <v>0.09875766810528018</v>
      </c>
      <c r="Q35" s="3">
        <f t="shared" si="40"/>
        <v>0.006000160481817446</v>
      </c>
      <c r="R35" s="3">
        <f t="shared" si="41"/>
        <v>-0.006639819967751551</v>
      </c>
      <c r="S35" s="3">
        <f t="shared" si="42"/>
        <v>-0.003338928039073819</v>
      </c>
      <c r="T35" s="3">
        <f t="shared" si="43"/>
        <v>-0.01622136739309033</v>
      </c>
      <c r="U35" s="3">
        <f t="shared" si="44"/>
        <v>113.6</v>
      </c>
      <c r="V35" s="3">
        <f t="shared" si="45"/>
        <v>110.36099054941673</v>
      </c>
      <c r="W35" s="3">
        <f t="shared" si="46"/>
        <v>109.7286850382674</v>
      </c>
      <c r="X35" s="3">
        <f t="shared" si="47"/>
        <v>109.90040403676204</v>
      </c>
      <c r="Y35" s="3">
        <f t="shared" si="48"/>
        <v>109.32222617345812</v>
      </c>
      <c r="Z35" s="3">
        <f t="shared" si="49"/>
        <v>100</v>
      </c>
      <c r="AA35" s="6">
        <f t="shared" si="26"/>
        <v>0.006000160481817446</v>
      </c>
      <c r="AB35" s="6">
        <f t="shared" si="27"/>
        <v>0.055252315350327375</v>
      </c>
      <c r="AC35" s="6" t="str">
        <f t="shared" si="28"/>
        <v>jopet</v>
      </c>
    </row>
    <row r="36" spans="1:29" ht="12.75">
      <c r="A36" s="3">
        <v>25</v>
      </c>
      <c r="B36" s="3">
        <f t="shared" si="29"/>
        <v>0.11035155822108617</v>
      </c>
      <c r="C36" s="3">
        <f t="shared" si="30"/>
        <v>0.021905540890479344</v>
      </c>
      <c r="D36" s="3">
        <f t="shared" si="31"/>
        <v>0.018698511184380096</v>
      </c>
      <c r="E36" s="3">
        <f t="shared" si="32"/>
        <v>-0.011411327757630792</v>
      </c>
      <c r="F36" s="3">
        <f t="shared" si="33"/>
        <v>0.017593823653044533</v>
      </c>
      <c r="G36" s="3">
        <f t="shared" si="34"/>
        <v>0.020970480011828635</v>
      </c>
      <c r="H36" s="3">
        <f t="shared" si="35"/>
        <v>0.18722189208857376</v>
      </c>
      <c r="I36" s="3">
        <f t="shared" si="1"/>
        <v>0.054747506146226727</v>
      </c>
      <c r="J36" s="3">
        <f t="shared" si="2"/>
        <v>-0.04664354817509306</v>
      </c>
      <c r="K36" s="3">
        <f t="shared" si="3"/>
        <v>-0.02368329658507933</v>
      </c>
      <c r="L36" s="3">
        <f t="shared" si="4"/>
        <v>-0.1636575884237006</v>
      </c>
      <c r="M36" s="3">
        <f t="shared" si="36"/>
        <v>0.10788808290362036</v>
      </c>
      <c r="N36" s="3">
        <f t="shared" si="37"/>
        <v>0.14145386300101306</v>
      </c>
      <c r="O36" s="3">
        <f t="shared" si="38"/>
        <v>0.14046996710703186</v>
      </c>
      <c r="P36" s="3">
        <f t="shared" si="39"/>
        <v>0.09788655899165247</v>
      </c>
      <c r="Q36" s="3">
        <f t="shared" si="40"/>
        <v>0.005906603481870574</v>
      </c>
      <c r="R36" s="3">
        <f t="shared" si="41"/>
        <v>-0.006597910073440767</v>
      </c>
      <c r="S36" s="3">
        <f t="shared" si="42"/>
        <v>-0.0033267918922921737</v>
      </c>
      <c r="T36" s="3">
        <f t="shared" si="43"/>
        <v>-0.016019878183668148</v>
      </c>
      <c r="U36" s="3">
        <f t="shared" si="44"/>
        <v>113.6</v>
      </c>
      <c r="V36" s="3">
        <f t="shared" si="45"/>
        <v>110.36699070989854</v>
      </c>
      <c r="W36" s="3">
        <f t="shared" si="46"/>
        <v>109.72204521829966</v>
      </c>
      <c r="X36" s="3">
        <f t="shared" si="47"/>
        <v>109.89706510872297</v>
      </c>
      <c r="Y36" s="3">
        <f t="shared" si="48"/>
        <v>109.30600480606503</v>
      </c>
      <c r="Z36" s="3">
        <f t="shared" si="49"/>
        <v>100</v>
      </c>
      <c r="AA36" s="6">
        <f t="shared" si="26"/>
        <v>0.005906603481870574</v>
      </c>
      <c r="AB36" s="6">
        <f t="shared" si="27"/>
        <v>0.054747506146226727</v>
      </c>
      <c r="AC36" s="6" t="str">
        <f t="shared" si="28"/>
        <v>jopet</v>
      </c>
    </row>
    <row r="37" spans="1:29" ht="12.75">
      <c r="A37" s="3">
        <v>26</v>
      </c>
      <c r="B37" s="3">
        <f t="shared" si="29"/>
        <v>0.11025070777225154</v>
      </c>
      <c r="C37" s="3">
        <f t="shared" si="30"/>
        <v>0.02211687901106795</v>
      </c>
      <c r="D37" s="3">
        <f t="shared" si="31"/>
        <v>0.018881317664206077</v>
      </c>
      <c r="E37" s="3">
        <f t="shared" si="32"/>
        <v>-0.011517472832768376</v>
      </c>
      <c r="F37" s="3">
        <f t="shared" si="33"/>
        <v>0.017791929882843834</v>
      </c>
      <c r="G37" s="3">
        <f t="shared" si="34"/>
        <v>0.021194455628998566</v>
      </c>
      <c r="H37" s="3">
        <f t="shared" si="35"/>
        <v>0.18706067554839373</v>
      </c>
      <c r="I37" s="3">
        <f t="shared" si="1"/>
        <v>0.05425251109697751</v>
      </c>
      <c r="J37" s="3">
        <f t="shared" si="2"/>
        <v>-0.046818799634129236</v>
      </c>
      <c r="K37" s="3">
        <f t="shared" si="3"/>
        <v>-0.023830610797560863</v>
      </c>
      <c r="L37" s="3">
        <f t="shared" si="4"/>
        <v>-0.16307429003655133</v>
      </c>
      <c r="M37" s="3">
        <f t="shared" si="36"/>
        <v>0.10720950774084452</v>
      </c>
      <c r="N37" s="3">
        <f t="shared" si="37"/>
        <v>0.1400575567428284</v>
      </c>
      <c r="O37" s="3">
        <f t="shared" si="38"/>
        <v>0.13910890264718528</v>
      </c>
      <c r="P37" s="3">
        <f t="shared" si="39"/>
        <v>0.09705809498373202</v>
      </c>
      <c r="Q37" s="3">
        <f t="shared" si="40"/>
        <v>0.005816385008411664</v>
      </c>
      <c r="R37" s="3">
        <f t="shared" si="41"/>
        <v>-0.00655732668638817</v>
      </c>
      <c r="S37" s="3">
        <f t="shared" si="42"/>
        <v>-0.0033150501174608565</v>
      </c>
      <c r="T37" s="3">
        <f t="shared" si="43"/>
        <v>-0.015827679931772264</v>
      </c>
      <c r="U37" s="3">
        <f t="shared" si="44"/>
        <v>113.6</v>
      </c>
      <c r="V37" s="3">
        <f t="shared" si="45"/>
        <v>110.37289731338042</v>
      </c>
      <c r="W37" s="3">
        <f t="shared" si="46"/>
        <v>109.71544730822622</v>
      </c>
      <c r="X37" s="3">
        <f t="shared" si="47"/>
        <v>109.89373831683068</v>
      </c>
      <c r="Y37" s="3">
        <f t="shared" si="48"/>
        <v>109.28998492788136</v>
      </c>
      <c r="Z37" s="3">
        <f t="shared" si="49"/>
        <v>100</v>
      </c>
      <c r="AA37" s="6">
        <f t="shared" si="26"/>
        <v>0.005816385008411664</v>
      </c>
      <c r="AB37" s="6">
        <f t="shared" si="27"/>
        <v>0.05425251109697751</v>
      </c>
      <c r="AC37" s="6" t="str">
        <f t="shared" si="28"/>
        <v>jopet</v>
      </c>
    </row>
    <row r="38" spans="1:29" ht="12.75">
      <c r="A38" s="3">
        <v>27</v>
      </c>
      <c r="B38" s="3">
        <f t="shared" si="29"/>
        <v>0.1101513075002969</v>
      </c>
      <c r="C38" s="3">
        <f t="shared" si="30"/>
        <v>0.022324037121435946</v>
      </c>
      <c r="D38" s="3">
        <f t="shared" si="31"/>
        <v>0.019060381224870485</v>
      </c>
      <c r="E38" s="3">
        <f t="shared" si="32"/>
        <v>-0.01162172538661342</v>
      </c>
      <c r="F38" s="3">
        <f t="shared" si="33"/>
        <v>0.017984718585433945</v>
      </c>
      <c r="G38" s="3">
        <f t="shared" si="34"/>
        <v>0.02141295410631396</v>
      </c>
      <c r="H38" s="3">
        <f t="shared" si="35"/>
        <v>0.18690125663237783</v>
      </c>
      <c r="I38" s="3">
        <f t="shared" si="1"/>
        <v>0.05376688915399047</v>
      </c>
      <c r="J38" s="3">
        <f t="shared" si="2"/>
        <v>-0.046987552613498365</v>
      </c>
      <c r="K38" s="3">
        <f t="shared" si="3"/>
        <v>-0.023974298268056894</v>
      </c>
      <c r="L38" s="3">
        <f t="shared" si="4"/>
        <v>-0.16250358394062994</v>
      </c>
      <c r="M38" s="3">
        <f t="shared" si="36"/>
        <v>0.10655797478369827</v>
      </c>
      <c r="N38" s="3">
        <f t="shared" si="37"/>
        <v>0.13871762999666123</v>
      </c>
      <c r="O38" s="3">
        <f t="shared" si="38"/>
        <v>0.13780101500832187</v>
      </c>
      <c r="P38" s="3">
        <f t="shared" si="39"/>
        <v>0.09626879239575865</v>
      </c>
      <c r="Q38" s="3">
        <f t="shared" si="40"/>
        <v>0.0057292908186688165</v>
      </c>
      <c r="R38" s="3">
        <f t="shared" si="41"/>
        <v>-0.006518001937887919</v>
      </c>
      <c r="S38" s="3">
        <f t="shared" si="42"/>
        <v>-0.003303682635450493</v>
      </c>
      <c r="T38" s="3">
        <f t="shared" si="43"/>
        <v>-0.015644023785947245</v>
      </c>
      <c r="U38" s="3">
        <f t="shared" si="44"/>
        <v>113.6</v>
      </c>
      <c r="V38" s="3">
        <f t="shared" si="45"/>
        <v>110.37871369838884</v>
      </c>
      <c r="W38" s="3">
        <f t="shared" si="46"/>
        <v>109.70888998153983</v>
      </c>
      <c r="X38" s="3">
        <f t="shared" si="47"/>
        <v>109.89042326671321</v>
      </c>
      <c r="Y38" s="3">
        <f t="shared" si="48"/>
        <v>109.27415724794959</v>
      </c>
      <c r="Z38" s="3">
        <f t="shared" si="49"/>
        <v>100</v>
      </c>
      <c r="AA38" s="6">
        <f t="shared" si="26"/>
        <v>0.0057292908186688165</v>
      </c>
      <c r="AB38" s="6">
        <f t="shared" si="27"/>
        <v>0.05376688915399047</v>
      </c>
      <c r="AC38" s="6" t="str">
        <f t="shared" si="28"/>
        <v>jopet</v>
      </c>
    </row>
    <row r="39" spans="1:29" ht="12.75">
      <c r="A39" s="3">
        <v>28</v>
      </c>
      <c r="B39" s="3">
        <f t="shared" si="29"/>
        <v>0.11005330786991037</v>
      </c>
      <c r="C39" s="3">
        <f t="shared" si="30"/>
        <v>0.022527202918159597</v>
      </c>
      <c r="D39" s="3">
        <f t="shared" si="31"/>
        <v>0.01923587405416085</v>
      </c>
      <c r="E39" s="3">
        <f t="shared" si="32"/>
        <v>-0.01172416396543479</v>
      </c>
      <c r="F39" s="3">
        <f t="shared" si="33"/>
        <v>0.0181725081017415</v>
      </c>
      <c r="G39" s="3">
        <f t="shared" si="34"/>
        <v>0.021626281959603227</v>
      </c>
      <c r="H39" s="3">
        <f t="shared" si="35"/>
        <v>0.18674355379748578</v>
      </c>
      <c r="I39" s="3">
        <f t="shared" si="1"/>
        <v>0.05329023089758993</v>
      </c>
      <c r="J39" s="3">
        <f t="shared" si="2"/>
        <v>-0.04715028495990145</v>
      </c>
      <c r="K39" s="3">
        <f t="shared" si="3"/>
        <v>-0.02411457187087717</v>
      </c>
      <c r="L39" s="3">
        <f t="shared" si="4"/>
        <v>-0.16194476373614103</v>
      </c>
      <c r="M39" s="3">
        <f t="shared" si="36"/>
        <v>0.10593172387860292</v>
      </c>
      <c r="N39" s="3">
        <f t="shared" si="37"/>
        <v>0.13743018558695694</v>
      </c>
      <c r="O39" s="3">
        <f t="shared" si="38"/>
        <v>0.1365427781155429</v>
      </c>
      <c r="P39" s="3">
        <f t="shared" si="39"/>
        <v>0.09551556235064576</v>
      </c>
      <c r="Q39" s="3">
        <f t="shared" si="40"/>
        <v>0.00564512602487049</v>
      </c>
      <c r="R39" s="3">
        <f t="shared" si="41"/>
        <v>-0.00647987241251716</v>
      </c>
      <c r="S39" s="3">
        <f t="shared" si="42"/>
        <v>-0.003292670636316494</v>
      </c>
      <c r="T39" s="3">
        <f t="shared" si="43"/>
        <v>-0.015468245177999974</v>
      </c>
      <c r="U39" s="3">
        <f t="shared" si="44"/>
        <v>113.6</v>
      </c>
      <c r="V39" s="3">
        <f t="shared" si="45"/>
        <v>110.3844429892075</v>
      </c>
      <c r="W39" s="3">
        <f t="shared" si="46"/>
        <v>109.70237197960193</v>
      </c>
      <c r="X39" s="3">
        <f t="shared" si="47"/>
        <v>109.88711958407777</v>
      </c>
      <c r="Y39" s="3">
        <f t="shared" si="48"/>
        <v>109.25851322416364</v>
      </c>
      <c r="Z39" s="3">
        <f t="shared" si="49"/>
        <v>100</v>
      </c>
      <c r="AA39" s="6">
        <f t="shared" si="26"/>
        <v>0.00564512602487049</v>
      </c>
      <c r="AB39" s="6">
        <f t="shared" si="27"/>
        <v>0.05329023089758993</v>
      </c>
      <c r="AC39" s="6" t="str">
        <f t="shared" si="28"/>
        <v>jopet</v>
      </c>
    </row>
    <row r="40" spans="1:29" ht="12.75">
      <c r="A40" s="3">
        <v>29</v>
      </c>
      <c r="B40" s="3">
        <f t="shared" si="29"/>
        <v>0.10995666245235064</v>
      </c>
      <c r="C40" s="3">
        <f t="shared" si="30"/>
        <v>0.02272655098649557</v>
      </c>
      <c r="D40" s="3">
        <f t="shared" si="31"/>
        <v>0.019407955980076</v>
      </c>
      <c r="E40" s="3">
        <f t="shared" si="32"/>
        <v>-0.011824862131002416</v>
      </c>
      <c r="F40" s="3">
        <f t="shared" si="33"/>
        <v>0.018355587298356287</v>
      </c>
      <c r="G40" s="3">
        <f t="shared" si="34"/>
        <v>0.02183471890097955</v>
      </c>
      <c r="H40" s="3">
        <f t="shared" si="35"/>
        <v>0.1865874918838657</v>
      </c>
      <c r="I40" s="3">
        <f t="shared" si="1"/>
        <v>0.052822155485779065</v>
      </c>
      <c r="J40" s="3">
        <f t="shared" si="2"/>
        <v>-0.04730742428467024</v>
      </c>
      <c r="K40" s="3">
        <f t="shared" si="3"/>
        <v>-0.024251625051905968</v>
      </c>
      <c r="L40" s="3">
        <f t="shared" si="4"/>
        <v>-0.16139718568452988</v>
      </c>
      <c r="M40" s="3">
        <f t="shared" si="36"/>
        <v>0.1053291525781574</v>
      </c>
      <c r="N40" s="3">
        <f t="shared" si="37"/>
        <v>0.13619170629289518</v>
      </c>
      <c r="O40" s="3">
        <f t="shared" si="38"/>
        <v>0.13533099308426622</v>
      </c>
      <c r="P40" s="3">
        <f t="shared" si="39"/>
        <v>0.09479565431349898</v>
      </c>
      <c r="Q40" s="3">
        <f t="shared" si="40"/>
        <v>0.005563712874668778</v>
      </c>
      <c r="R40" s="3">
        <f t="shared" si="41"/>
        <v>-0.006442878833651186</v>
      </c>
      <c r="S40" s="3">
        <f t="shared" si="42"/>
        <v>-0.003281996502181704</v>
      </c>
      <c r="T40" s="3">
        <f t="shared" si="43"/>
        <v>-0.0152997518213223</v>
      </c>
      <c r="U40" s="3">
        <f t="shared" si="44"/>
        <v>113.6</v>
      </c>
      <c r="V40" s="3">
        <f t="shared" si="45"/>
        <v>110.39008811523237</v>
      </c>
      <c r="W40" s="3">
        <f t="shared" si="46"/>
        <v>109.69589210718942</v>
      </c>
      <c r="X40" s="3">
        <f t="shared" si="47"/>
        <v>109.88382691344145</v>
      </c>
      <c r="Y40" s="3">
        <f t="shared" si="48"/>
        <v>109.24304497898564</v>
      </c>
      <c r="Z40" s="3">
        <f t="shared" si="49"/>
        <v>100</v>
      </c>
      <c r="AA40" s="6">
        <f t="shared" si="26"/>
        <v>0.005563712874668778</v>
      </c>
      <c r="AB40" s="6">
        <f t="shared" si="27"/>
        <v>0.052822155485779065</v>
      </c>
      <c r="AC40" s="6" t="str">
        <f t="shared" si="28"/>
        <v>jopet</v>
      </c>
    </row>
    <row r="41" spans="1:29" ht="12.75">
      <c r="A41" s="3">
        <v>30</v>
      </c>
      <c r="B41" s="3">
        <f t="shared" si="29"/>
        <v>0.10986132765138665</v>
      </c>
      <c r="C41" s="3">
        <f t="shared" si="30"/>
        <v>0.0229222440246118</v>
      </c>
      <c r="D41" s="3">
        <f t="shared" si="31"/>
        <v>0.019576775658582662</v>
      </c>
      <c r="E41" s="3">
        <f t="shared" si="32"/>
        <v>-0.011923888876426881</v>
      </c>
      <c r="F41" s="3">
        <f t="shared" si="33"/>
        <v>0.018534219187376758</v>
      </c>
      <c r="G41" s="3">
        <f t="shared" si="34"/>
        <v>0.022038520976306496</v>
      </c>
      <c r="H41" s="3">
        <f t="shared" si="35"/>
        <v>0.18643300141845973</v>
      </c>
      <c r="I41" s="3">
        <f t="shared" si="1"/>
        <v>0.05236230796819219</v>
      </c>
      <c r="J41" s="3">
        <f t="shared" si="2"/>
        <v>-0.0474593546746395</v>
      </c>
      <c r="K41" s="3">
        <f t="shared" si="3"/>
        <v>-0.024385634194150713</v>
      </c>
      <c r="L41" s="3">
        <f t="shared" si="4"/>
        <v>-0.16086026125477648</v>
      </c>
      <c r="M41" s="3">
        <f t="shared" si="36"/>
        <v>0.1047487983206459</v>
      </c>
      <c r="N41" s="3">
        <f t="shared" si="37"/>
        <v>0.13499900723213618</v>
      </c>
      <c r="O41" s="3">
        <f t="shared" si="38"/>
        <v>0.13416274944463646</v>
      </c>
      <c r="P41" s="3">
        <f t="shared" si="39"/>
        <v>0.09410660927336263</v>
      </c>
      <c r="Q41" s="3">
        <f t="shared" si="40"/>
        <v>0.005484888836963714</v>
      </c>
      <c r="R41" s="3">
        <f t="shared" si="41"/>
        <v>-0.0064069657649541735</v>
      </c>
      <c r="S41" s="3">
        <f t="shared" si="42"/>
        <v>-0.0032716437304384015</v>
      </c>
      <c r="T41" s="3">
        <f t="shared" si="43"/>
        <v>-0.015138013753514284</v>
      </c>
      <c r="U41" s="3">
        <f t="shared" si="44"/>
        <v>113.6</v>
      </c>
      <c r="V41" s="3">
        <f t="shared" si="45"/>
        <v>110.39565182810705</v>
      </c>
      <c r="W41" s="3">
        <f t="shared" si="46"/>
        <v>109.68944922835577</v>
      </c>
      <c r="X41" s="3">
        <f t="shared" si="47"/>
        <v>109.88054491693927</v>
      </c>
      <c r="Y41" s="3">
        <f t="shared" si="48"/>
        <v>109.22774522716432</v>
      </c>
      <c r="Z41" s="3">
        <f t="shared" si="49"/>
        <v>100</v>
      </c>
      <c r="AA41" s="6">
        <f t="shared" si="26"/>
        <v>0.005484888836963714</v>
      </c>
      <c r="AB41" s="6">
        <f t="shared" si="27"/>
        <v>0.05236230796819219</v>
      </c>
      <c r="AC41" s="6" t="str">
        <f t="shared" si="28"/>
        <v>jopet</v>
      </c>
    </row>
    <row r="42" spans="1:29" ht="12.75">
      <c r="A42" s="3">
        <v>31</v>
      </c>
      <c r="B42" s="3">
        <f t="shared" si="29"/>
        <v>0.10976726245990999</v>
      </c>
      <c r="C42" s="3">
        <f t="shared" si="30"/>
        <v>0.023114433926378727</v>
      </c>
      <c r="D42" s="3">
        <f t="shared" si="31"/>
        <v>0.0197424716199993</v>
      </c>
      <c r="E42" s="3">
        <f t="shared" si="32"/>
        <v>-0.012021308999873933</v>
      </c>
      <c r="F42" s="3">
        <f t="shared" si="33"/>
        <v>0.01870864399988624</v>
      </c>
      <c r="G42" s="3">
        <f t="shared" si="34"/>
        <v>0.022237923248022273</v>
      </c>
      <c r="H42" s="3">
        <f t="shared" si="35"/>
        <v>0.18628001801472482</v>
      </c>
      <c r="I42" s="3">
        <f t="shared" si="1"/>
        <v>0.05191035691353196</v>
      </c>
      <c r="J42" s="3">
        <f t="shared" si="2"/>
        <v>-0.0476064223294274</v>
      </c>
      <c r="K42" s="3">
        <f t="shared" si="3"/>
        <v>-0.024516760627896907</v>
      </c>
      <c r="L42" s="3">
        <f t="shared" si="4"/>
        <v>-0.16033345076681632</v>
      </c>
      <c r="M42" s="3">
        <f t="shared" si="36"/>
        <v>0.10418932301891243</v>
      </c>
      <c r="N42" s="3">
        <f t="shared" si="37"/>
        <v>0.13384919550537822</v>
      </c>
      <c r="O42" s="3">
        <f t="shared" si="38"/>
        <v>0.13303539193126745</v>
      </c>
      <c r="P42" s="3">
        <f t="shared" si="39"/>
        <v>0.09344622067248327</v>
      </c>
      <c r="Q42" s="3">
        <f t="shared" si="40"/>
        <v>0.0054085049444910155</v>
      </c>
      <c r="R42" s="3">
        <f t="shared" si="41"/>
        <v>-0.0063720813296831305</v>
      </c>
      <c r="S42" s="3">
        <f t="shared" si="42"/>
        <v>-0.003261596859017332</v>
      </c>
      <c r="T42" s="3">
        <f t="shared" si="43"/>
        <v>-0.01498255502153665</v>
      </c>
      <c r="U42" s="3">
        <f t="shared" si="44"/>
        <v>113.6</v>
      </c>
      <c r="V42" s="3">
        <f t="shared" si="45"/>
        <v>110.40113671694401</v>
      </c>
      <c r="W42" s="3">
        <f t="shared" si="46"/>
        <v>109.68304226259082</v>
      </c>
      <c r="X42" s="3">
        <f t="shared" si="47"/>
        <v>109.87727327320883</v>
      </c>
      <c r="Y42" s="3">
        <f t="shared" si="48"/>
        <v>109.2126072134108</v>
      </c>
      <c r="Z42" s="3">
        <f t="shared" si="49"/>
        <v>100</v>
      </c>
      <c r="AA42" s="6">
        <f t="shared" si="26"/>
        <v>0.0054085049444910155</v>
      </c>
      <c r="AB42" s="6">
        <f t="shared" si="27"/>
        <v>0.05191035691353196</v>
      </c>
      <c r="AC42" s="6" t="str">
        <f t="shared" si="28"/>
        <v>jopet</v>
      </c>
    </row>
    <row r="43" spans="1:29" ht="12.75">
      <c r="A43" s="3">
        <v>32</v>
      </c>
      <c r="B43" s="3">
        <f t="shared" si="29"/>
        <v>0.10967442824310092</v>
      </c>
      <c r="C43" s="3">
        <f t="shared" si="30"/>
        <v>0.023303262742023028</v>
      </c>
      <c r="D43" s="3">
        <f t="shared" si="31"/>
        <v>0.01990517319389624</v>
      </c>
      <c r="E43" s="3">
        <f t="shared" si="32"/>
        <v>-0.012117183441078755</v>
      </c>
      <c r="F43" s="3">
        <f t="shared" si="33"/>
        <v>0.018879081809889533</v>
      </c>
      <c r="G43" s="3">
        <f t="shared" si="34"/>
        <v>0.022433142101124733</v>
      </c>
      <c r="H43" s="3">
        <f t="shared" si="35"/>
        <v>0.1861284818525937</v>
      </c>
      <c r="I43" s="3">
        <f t="shared" si="1"/>
        <v>0.05146599230718165</v>
      </c>
      <c r="J43" s="3">
        <f t="shared" si="2"/>
        <v>-0.04774894032340224</v>
      </c>
      <c r="K43" s="3">
        <f t="shared" si="3"/>
        <v>-0.024645152348307248</v>
      </c>
      <c r="L43" s="3">
        <f t="shared" si="4"/>
        <v>-0.15981625794157941</v>
      </c>
      <c r="M43" s="3">
        <f t="shared" si="36"/>
        <v>0.10364949968206347</v>
      </c>
      <c r="N43" s="3">
        <f t="shared" si="37"/>
        <v>0.13273963580325612</v>
      </c>
      <c r="O43" s="3">
        <f t="shared" si="38"/>
        <v>0.13194649190409777</v>
      </c>
      <c r="P43" s="3">
        <f t="shared" si="39"/>
        <v>0.09281250160351932</v>
      </c>
      <c r="Q43" s="3">
        <f t="shared" si="40"/>
        <v>0.005334424353280305</v>
      </c>
      <c r="R43" s="3">
        <f t="shared" si="41"/>
        <v>-0.0063381769485198235</v>
      </c>
      <c r="S43" s="3">
        <f t="shared" si="42"/>
        <v>-0.0032518413948011784</v>
      </c>
      <c r="T43" s="3">
        <f t="shared" si="43"/>
        <v>-0.014832946696471297</v>
      </c>
      <c r="U43" s="3">
        <f t="shared" si="44"/>
        <v>113.6</v>
      </c>
      <c r="V43" s="3">
        <f t="shared" si="45"/>
        <v>110.4065452218885</v>
      </c>
      <c r="W43" s="3">
        <f t="shared" si="46"/>
        <v>109.67667018126113</v>
      </c>
      <c r="X43" s="3">
        <f t="shared" si="47"/>
        <v>109.87401167634981</v>
      </c>
      <c r="Y43" s="3">
        <f t="shared" si="48"/>
        <v>109.19762465838927</v>
      </c>
      <c r="Z43" s="3">
        <f t="shared" si="49"/>
        <v>100</v>
      </c>
      <c r="AA43" s="6">
        <f t="shared" si="26"/>
        <v>0.005334424353280305</v>
      </c>
      <c r="AB43" s="6">
        <f t="shared" si="27"/>
        <v>0.05146599230718165</v>
      </c>
      <c r="AC43" s="6" t="str">
        <f t="shared" si="28"/>
        <v>jopet</v>
      </c>
    </row>
    <row r="44" spans="1:29" ht="12.75">
      <c r="A44" s="3">
        <v>33</v>
      </c>
      <c r="B44" s="3">
        <f t="shared" si="29"/>
        <v>0.10958278854467136</v>
      </c>
      <c r="C44" s="3">
        <f t="shared" si="30"/>
        <v>0.02348886353292351</v>
      </c>
      <c r="D44" s="3">
        <f t="shared" si="31"/>
        <v>0.02006500132919393</v>
      </c>
      <c r="E44" s="3">
        <f t="shared" si="32"/>
        <v>-0.012211569584936638</v>
      </c>
      <c r="F44" s="3">
        <f t="shared" si="33"/>
        <v>0.019045734785997318</v>
      </c>
      <c r="G44" s="3">
        <f t="shared" si="34"/>
        <v>0.022624377234883128</v>
      </c>
      <c r="H44" s="3">
        <f t="shared" si="35"/>
        <v>0.18597833722582685</v>
      </c>
      <c r="I44" s="3">
        <f t="shared" si="1"/>
        <v>0.05102892368255392</v>
      </c>
      <c r="J44" s="3">
        <f t="shared" si="2"/>
        <v>-0.04788719264938884</v>
      </c>
      <c r="K44" s="3">
        <f t="shared" si="3"/>
        <v>-0.024770945490625834</v>
      </c>
      <c r="L44" s="3">
        <f t="shared" si="4"/>
        <v>-0.15930822520494642</v>
      </c>
      <c r="M44" s="3">
        <f t="shared" si="36"/>
        <v>0.10312820075985911</v>
      </c>
      <c r="N44" s="3">
        <f t="shared" si="37"/>
        <v>0.13166792094229512</v>
      </c>
      <c r="O44" s="3">
        <f t="shared" si="38"/>
        <v>0.13089382264509797</v>
      </c>
      <c r="P44" s="3">
        <f t="shared" si="39"/>
        <v>0.09220365711319142</v>
      </c>
      <c r="Q44" s="3">
        <f t="shared" si="40"/>
        <v>0.00526252108609395</v>
      </c>
      <c r="R44" s="3">
        <f t="shared" si="41"/>
        <v>-0.006305207095908186</v>
      </c>
      <c r="S44" s="3">
        <f t="shared" si="42"/>
        <v>-0.003242363745801367</v>
      </c>
      <c r="T44" s="3">
        <f t="shared" si="43"/>
        <v>-0.014688800972107958</v>
      </c>
      <c r="U44" s="3">
        <f t="shared" si="44"/>
        <v>113.6</v>
      </c>
      <c r="V44" s="3">
        <f t="shared" si="45"/>
        <v>110.41187964624179</v>
      </c>
      <c r="W44" s="3">
        <f t="shared" si="46"/>
        <v>109.67033200431261</v>
      </c>
      <c r="X44" s="3">
        <f t="shared" si="47"/>
        <v>109.87075983495501</v>
      </c>
      <c r="Y44" s="3">
        <f t="shared" si="48"/>
        <v>109.1827917116928</v>
      </c>
      <c r="Z44" s="3">
        <f t="shared" si="49"/>
        <v>100</v>
      </c>
      <c r="AA44" s="6">
        <f t="shared" si="26"/>
        <v>0.00526252108609395</v>
      </c>
      <c r="AB44" s="6">
        <f t="shared" si="27"/>
        <v>0.05102892368255392</v>
      </c>
      <c r="AC44" s="6" t="str">
        <f t="shared" si="28"/>
        <v>jopet</v>
      </c>
    </row>
    <row r="45" spans="1:29" ht="12.75">
      <c r="A45" s="3">
        <v>34</v>
      </c>
      <c r="B45" s="3">
        <f t="shared" si="29"/>
        <v>0.10949230891322952</v>
      </c>
      <c r="C45" s="3">
        <f t="shared" si="30"/>
        <v>0.0236713611343528</v>
      </c>
      <c r="D45" s="3">
        <f t="shared" si="31"/>
        <v>0.02022206932352043</v>
      </c>
      <c r="E45" s="3">
        <f t="shared" si="32"/>
        <v>-0.012304521535910374</v>
      </c>
      <c r="F45" s="3">
        <f t="shared" si="33"/>
        <v>0.019208789132985436</v>
      </c>
      <c r="G45" s="3">
        <f t="shared" si="34"/>
        <v>0.022811813390942456</v>
      </c>
      <c r="H45" s="3">
        <f t="shared" si="35"/>
        <v>0.18582953214628622</v>
      </c>
      <c r="I45" s="3">
        <f t="shared" si="1"/>
        <v>0.05059887845535628</v>
      </c>
      <c r="J45" s="3">
        <f t="shared" si="2"/>
        <v>-0.04802143766938705</v>
      </c>
      <c r="K45" s="3">
        <f t="shared" si="3"/>
        <v>-0.024894265603332397</v>
      </c>
      <c r="L45" s="3">
        <f t="shared" si="4"/>
        <v>-0.15880892962235835</v>
      </c>
      <c r="M45" s="3">
        <f t="shared" si="36"/>
        <v>0.10262438795304507</v>
      </c>
      <c r="N45" s="3">
        <f t="shared" si="37"/>
        <v>0.130631846501142</v>
      </c>
      <c r="O45" s="3">
        <f t="shared" si="38"/>
        <v>0.12987533791603456</v>
      </c>
      <c r="P45" s="3">
        <f t="shared" si="39"/>
        <v>0.09161806069339551</v>
      </c>
      <c r="Q45" s="3">
        <f t="shared" si="40"/>
        <v>0.005192678932591457</v>
      </c>
      <c r="R45" s="3">
        <f t="shared" si="41"/>
        <v>-0.006273129074391528</v>
      </c>
      <c r="S45" s="3">
        <f t="shared" si="42"/>
        <v>-0.003233151157404311</v>
      </c>
      <c r="T45" s="3">
        <f t="shared" si="43"/>
        <v>-0.014549766152794403</v>
      </c>
      <c r="U45" s="3">
        <f t="shared" si="44"/>
        <v>113.6</v>
      </c>
      <c r="V45" s="3">
        <f t="shared" si="45"/>
        <v>110.41714216732788</v>
      </c>
      <c r="W45" s="3">
        <f t="shared" si="46"/>
        <v>109.6640267972167</v>
      </c>
      <c r="X45" s="3">
        <f t="shared" si="47"/>
        <v>109.86751747120921</v>
      </c>
      <c r="Y45" s="3">
        <f t="shared" si="48"/>
        <v>109.16810291072069</v>
      </c>
      <c r="Z45" s="3">
        <f t="shared" si="49"/>
        <v>100</v>
      </c>
      <c r="AA45" s="6">
        <f t="shared" si="26"/>
        <v>0.005192678932591457</v>
      </c>
      <c r="AB45" s="6">
        <f t="shared" si="27"/>
        <v>0.05059887845535628</v>
      </c>
      <c r="AC45" s="6" t="str">
        <f t="shared" si="28"/>
        <v>jopet</v>
      </c>
    </row>
    <row r="46" spans="1:29" ht="12.75">
      <c r="A46" s="3">
        <v>35</v>
      </c>
      <c r="B46" s="3">
        <f t="shared" si="29"/>
        <v>0.10940295674625716</v>
      </c>
      <c r="C46" s="3">
        <f t="shared" si="30"/>
        <v>0.023850872837893902</v>
      </c>
      <c r="D46" s="3">
        <f t="shared" si="31"/>
        <v>0.0203764834737177</v>
      </c>
      <c r="E46" s="3">
        <f t="shared" si="32"/>
        <v>-0.012396090366510504</v>
      </c>
      <c r="F46" s="3">
        <f t="shared" si="33"/>
        <v>0.019368416773531783</v>
      </c>
      <c r="G46" s="3">
        <f t="shared" si="34"/>
        <v>0.02299562185912618</v>
      </c>
      <c r="H46" s="3">
        <f t="shared" si="35"/>
        <v>0.18568201799654047</v>
      </c>
      <c r="I46" s="3">
        <f t="shared" si="1"/>
        <v>0.050175600434645556</v>
      </c>
      <c r="J46" s="3">
        <f t="shared" si="2"/>
        <v>-0.04815191107296535</v>
      </c>
      <c r="K46" s="3">
        <f t="shared" si="3"/>
        <v>-0.025015228751918986</v>
      </c>
      <c r="L46" s="3">
        <f t="shared" si="4"/>
        <v>-0.15831797936388248</v>
      </c>
      <c r="M46" s="3">
        <f t="shared" si="36"/>
        <v>0.1021371032761259</v>
      </c>
      <c r="N46" s="3">
        <f t="shared" si="37"/>
        <v>0.12962938888757541</v>
      </c>
      <c r="O46" s="3">
        <f t="shared" si="38"/>
        <v>0.12888915327382017</v>
      </c>
      <c r="P46" s="3">
        <f t="shared" si="39"/>
        <v>0.0910542342272622</v>
      </c>
      <c r="Q46" s="3">
        <f t="shared" si="40"/>
        <v>0.005124790483535021</v>
      </c>
      <c r="R46" s="3">
        <f t="shared" si="41"/>
        <v>-0.006241902806157374</v>
      </c>
      <c r="S46" s="3">
        <f t="shared" si="42"/>
        <v>-0.0032241916527857594</v>
      </c>
      <c r="T46" s="3">
        <f t="shared" si="43"/>
        <v>-0.01441552237538582</v>
      </c>
      <c r="U46" s="3">
        <f t="shared" si="44"/>
        <v>113.6</v>
      </c>
      <c r="V46" s="3">
        <f t="shared" si="45"/>
        <v>110.42233484626047</v>
      </c>
      <c r="W46" s="3">
        <f t="shared" si="46"/>
        <v>109.65775366814232</v>
      </c>
      <c r="X46" s="3">
        <f t="shared" si="47"/>
        <v>109.86428432005181</v>
      </c>
      <c r="Y46" s="3">
        <f t="shared" si="48"/>
        <v>109.1535531445679</v>
      </c>
      <c r="Z46" s="3">
        <f t="shared" si="49"/>
        <v>100</v>
      </c>
      <c r="AA46" s="6">
        <f t="shared" si="26"/>
        <v>0.005124790483535021</v>
      </c>
      <c r="AB46" s="6">
        <f t="shared" si="27"/>
        <v>0.050175600434645556</v>
      </c>
      <c r="AC46" s="6" t="str">
        <f t="shared" si="28"/>
        <v>jopet</v>
      </c>
    </row>
    <row r="47" spans="1:29" ht="12.75">
      <c r="A47" s="3">
        <v>36</v>
      </c>
      <c r="B47" s="3">
        <f t="shared" si="29"/>
        <v>0.10931470114954683</v>
      </c>
      <c r="C47" s="3">
        <f t="shared" si="30"/>
        <v>0.024027509003555117</v>
      </c>
      <c r="D47" s="3">
        <f t="shared" si="31"/>
        <v>0.020528343657604312</v>
      </c>
      <c r="E47" s="3">
        <f t="shared" si="32"/>
        <v>-0.012486324342704667</v>
      </c>
      <c r="F47" s="3">
        <f t="shared" si="33"/>
        <v>0.019524776811107286</v>
      </c>
      <c r="G47" s="3">
        <f t="shared" si="34"/>
        <v>0.023175961794816024</v>
      </c>
      <c r="H47" s="3">
        <f t="shared" si="35"/>
        <v>0.18553574922371333</v>
      </c>
      <c r="I47" s="3">
        <f t="shared" si="1"/>
        <v>0.04975884848838741</v>
      </c>
      <c r="J47" s="3">
        <f t="shared" si="2"/>
        <v>-0.04827882842468026</v>
      </c>
      <c r="K47" s="3">
        <f t="shared" si="3"/>
        <v>-0.025133942479916377</v>
      </c>
      <c r="L47" s="3">
        <f t="shared" si="4"/>
        <v>-0.15783501061779</v>
      </c>
      <c r="M47" s="3">
        <f t="shared" si="36"/>
        <v>0.1016654611941987</v>
      </c>
      <c r="N47" s="3">
        <f t="shared" si="37"/>
        <v>0.1286586862917241</v>
      </c>
      <c r="O47" s="3">
        <f t="shared" si="38"/>
        <v>0.12793352972863228</v>
      </c>
      <c r="P47" s="3">
        <f t="shared" si="39"/>
        <v>0.0905108308022636</v>
      </c>
      <c r="Q47" s="3">
        <f t="shared" si="40"/>
        <v>0.005058756280064162</v>
      </c>
      <c r="R47" s="3">
        <f t="shared" si="41"/>
        <v>-0.00621149064082291</v>
      </c>
      <c r="S47" s="3">
        <f t="shared" si="42"/>
        <v>-0.0032154739774521157</v>
      </c>
      <c r="T47" s="3">
        <f t="shared" si="43"/>
        <v>-0.01428577794070027</v>
      </c>
      <c r="U47" s="3">
        <f t="shared" si="44"/>
        <v>113.6</v>
      </c>
      <c r="V47" s="3">
        <f t="shared" si="45"/>
        <v>110.427459636744</v>
      </c>
      <c r="W47" s="3">
        <f t="shared" si="46"/>
        <v>109.65151176533617</v>
      </c>
      <c r="X47" s="3">
        <f t="shared" si="47"/>
        <v>109.86106012839902</v>
      </c>
      <c r="Y47" s="3">
        <f t="shared" si="48"/>
        <v>109.13913762219251</v>
      </c>
      <c r="Z47" s="3">
        <f t="shared" si="49"/>
        <v>100</v>
      </c>
      <c r="AA47" s="6">
        <f t="shared" si="26"/>
        <v>0.005058756280064162</v>
      </c>
      <c r="AB47" s="6">
        <f t="shared" si="27"/>
        <v>0.04975884848838741</v>
      </c>
      <c r="AC47" s="6" t="str">
        <f t="shared" si="28"/>
        <v>jopet</v>
      </c>
    </row>
    <row r="48" spans="1:29" ht="12.75">
      <c r="A48" s="3">
        <v>37</v>
      </c>
      <c r="B48" s="3">
        <f t="shared" si="29"/>
        <v>0.10922751281025686</v>
      </c>
      <c r="C48" s="3">
        <f t="shared" si="30"/>
        <v>0.02420137361016437</v>
      </c>
      <c r="D48" s="3">
        <f t="shared" si="31"/>
        <v>0.02067774385560814</v>
      </c>
      <c r="E48" s="3">
        <f t="shared" si="32"/>
        <v>-0.01257526912875507</v>
      </c>
      <c r="F48" s="3">
        <f t="shared" si="33"/>
        <v>0.019678016807614527</v>
      </c>
      <c r="G48" s="3">
        <f t="shared" si="34"/>
        <v>0.023352981375862482</v>
      </c>
      <c r="H48" s="3">
        <f t="shared" si="35"/>
        <v>0.1853906830686903</v>
      </c>
      <c r="I48" s="3">
        <f t="shared" si="1"/>
        <v>0.049348395344484354</v>
      </c>
      <c r="J48" s="3">
        <f t="shared" si="2"/>
        <v>-0.04840238736671392</v>
      </c>
      <c r="K48" s="3">
        <f t="shared" si="3"/>
        <v>-0.025250506649009415</v>
      </c>
      <c r="L48" s="3">
        <f t="shared" si="4"/>
        <v>-0.1573596848852133</v>
      </c>
      <c r="M48" s="3">
        <f t="shared" si="36"/>
        <v>0.10120864168421306</v>
      </c>
      <c r="N48" s="3">
        <f t="shared" si="37"/>
        <v>0.1277180220797704</v>
      </c>
      <c r="O48" s="3">
        <f t="shared" si="38"/>
        <v>0.12700685940121492</v>
      </c>
      <c r="P48" s="3">
        <f t="shared" si="39"/>
        <v>0.0899866199154261</v>
      </c>
      <c r="Q48" s="3">
        <f t="shared" si="40"/>
        <v>0.004994484062110805</v>
      </c>
      <c r="R48" s="3">
        <f t="shared" si="41"/>
        <v>-0.006181857178415569</v>
      </c>
      <c r="S48" s="3">
        <f t="shared" si="42"/>
        <v>-0.003206987547780181</v>
      </c>
      <c r="T48" s="3">
        <f t="shared" si="43"/>
        <v>-0.014160266153776909</v>
      </c>
      <c r="U48" s="3">
        <f t="shared" si="44"/>
        <v>113.6</v>
      </c>
      <c r="V48" s="3">
        <f t="shared" si="45"/>
        <v>110.43251839302407</v>
      </c>
      <c r="W48" s="3">
        <f t="shared" si="46"/>
        <v>109.64530027469534</v>
      </c>
      <c r="X48" s="3">
        <f t="shared" si="47"/>
        <v>109.85784465442157</v>
      </c>
      <c r="Y48" s="3">
        <f t="shared" si="48"/>
        <v>109.12485184425181</v>
      </c>
      <c r="Z48" s="3">
        <f t="shared" si="49"/>
        <v>100</v>
      </c>
      <c r="AA48" s="6">
        <f t="shared" si="26"/>
        <v>0.004994484062110805</v>
      </c>
      <c r="AB48" s="6">
        <f t="shared" si="27"/>
        <v>0.049348395344484354</v>
      </c>
      <c r="AC48" s="6" t="str">
        <f t="shared" si="28"/>
        <v>jopet</v>
      </c>
    </row>
    <row r="49" spans="1:29" ht="12.75">
      <c r="A49" s="3">
        <v>38</v>
      </c>
      <c r="B49" s="3">
        <f t="shared" si="29"/>
        <v>0.10914136388199311</v>
      </c>
      <c r="C49" s="3">
        <f t="shared" si="30"/>
        <v>0.024372564751424894</v>
      </c>
      <c r="D49" s="3">
        <f t="shared" si="31"/>
        <v>0.020824772619647974</v>
      </c>
      <c r="E49" s="3">
        <f t="shared" si="32"/>
        <v>-0.0126629679736766</v>
      </c>
      <c r="F49" s="3">
        <f t="shared" si="33"/>
        <v>0.01982827390346696</v>
      </c>
      <c r="G49" s="3">
        <f t="shared" si="34"/>
        <v>0.023526818822213687</v>
      </c>
      <c r="H49" s="3">
        <f t="shared" si="35"/>
        <v>0.18524677932577252</v>
      </c>
      <c r="I49" s="3">
        <f t="shared" si="1"/>
        <v>0.04894402651092024</v>
      </c>
      <c r="J49" s="3">
        <f t="shared" si="2"/>
        <v>-0.04852276953085009</v>
      </c>
      <c r="K49" s="3">
        <f t="shared" si="3"/>
        <v>-0.02536501417624231</v>
      </c>
      <c r="L49" s="3">
        <f t="shared" si="4"/>
        <v>-0.15689168660009184</v>
      </c>
      <c r="M49" s="3">
        <f t="shared" si="36"/>
        <v>0.1007658840945928</v>
      </c>
      <c r="N49" s="3">
        <f t="shared" si="37"/>
        <v>0.12680581026114351</v>
      </c>
      <c r="O49" s="3">
        <f t="shared" si="38"/>
        <v>0.12610765289328404</v>
      </c>
      <c r="P49" s="3">
        <f t="shared" si="39"/>
        <v>0.08948047468462143</v>
      </c>
      <c r="Q49" s="3">
        <f t="shared" si="40"/>
        <v>0.004931888102522066</v>
      </c>
      <c r="R49" s="3">
        <f t="shared" si="41"/>
        <v>-0.006152969106474173</v>
      </c>
      <c r="S49" s="3">
        <f t="shared" si="42"/>
        <v>-0.0031987224033707944</v>
      </c>
      <c r="T49" s="3">
        <f t="shared" si="43"/>
        <v>-0.014038742591047077</v>
      </c>
      <c r="U49" s="3">
        <f t="shared" si="44"/>
        <v>113.6</v>
      </c>
      <c r="V49" s="3">
        <f t="shared" si="45"/>
        <v>110.43751287708618</v>
      </c>
      <c r="W49" s="3">
        <f t="shared" si="46"/>
        <v>109.63911841751693</v>
      </c>
      <c r="X49" s="3">
        <f t="shared" si="47"/>
        <v>109.85463766687378</v>
      </c>
      <c r="Y49" s="3">
        <f t="shared" si="48"/>
        <v>109.11069157809803</v>
      </c>
      <c r="Z49" s="3">
        <f t="shared" si="49"/>
        <v>100</v>
      </c>
      <c r="AA49" s="6">
        <f t="shared" si="26"/>
        <v>0.004931888102522066</v>
      </c>
      <c r="AB49" s="6">
        <f t="shared" si="27"/>
        <v>0.04894402651092024</v>
      </c>
      <c r="AC49" s="6" t="str">
        <f t="shared" si="28"/>
        <v>jopet</v>
      </c>
    </row>
    <row r="50" spans="1:29" ht="12.75">
      <c r="A50" s="3">
        <v>39</v>
      </c>
      <c r="B50" s="3">
        <f t="shared" si="29"/>
        <v>0.10905622788054486</v>
      </c>
      <c r="C50" s="3">
        <f t="shared" si="30"/>
        <v>0.024541175083997443</v>
      </c>
      <c r="D50" s="3">
        <f t="shared" si="31"/>
        <v>0.020969513495594266</v>
      </c>
      <c r="E50" s="3">
        <f t="shared" si="32"/>
        <v>-0.012749461881252354</v>
      </c>
      <c r="F50" s="3">
        <f t="shared" si="33"/>
        <v>0.019975675803061973</v>
      </c>
      <c r="G50" s="3">
        <f t="shared" si="34"/>
        <v>0.023697603297602534</v>
      </c>
      <c r="H50" s="3">
        <f t="shared" si="35"/>
        <v>0.18510400012865835</v>
      </c>
      <c r="I50" s="3">
        <f t="shared" si="1"/>
        <v>0.04854553930095316</v>
      </c>
      <c r="J50" s="3">
        <f t="shared" si="2"/>
        <v>-0.04864014220433341</v>
      </c>
      <c r="K50" s="3">
        <f t="shared" si="3"/>
        <v>-0.025477551683260623</v>
      </c>
      <c r="L50" s="3">
        <f t="shared" si="4"/>
        <v>-0.15643072102799385</v>
      </c>
      <c r="M50" s="3">
        <f t="shared" si="36"/>
        <v>0.10033648169662913</v>
      </c>
      <c r="N50" s="3">
        <f t="shared" si="37"/>
        <v>0.12592058272530066</v>
      </c>
      <c r="O50" s="3">
        <f t="shared" si="38"/>
        <v>0.1252345281316503</v>
      </c>
      <c r="P50" s="3">
        <f t="shared" si="39"/>
        <v>0.08899136075034565</v>
      </c>
      <c r="Q50" s="3">
        <f t="shared" si="40"/>
        <v>0.004870888615523076</v>
      </c>
      <c r="R50" s="3">
        <f t="shared" si="41"/>
        <v>-0.006124795050211153</v>
      </c>
      <c r="S50" s="3">
        <f t="shared" si="42"/>
        <v>-0.0031906691630028774</v>
      </c>
      <c r="T50" s="3">
        <f t="shared" si="43"/>
        <v>-0.013920982727438882</v>
      </c>
      <c r="U50" s="3">
        <f t="shared" si="44"/>
        <v>113.6</v>
      </c>
      <c r="V50" s="3">
        <f t="shared" si="45"/>
        <v>110.4424447651887</v>
      </c>
      <c r="W50" s="3">
        <f t="shared" si="46"/>
        <v>109.63296544841045</v>
      </c>
      <c r="X50" s="3">
        <f t="shared" si="47"/>
        <v>109.85143894447042</v>
      </c>
      <c r="Y50" s="3">
        <f t="shared" si="48"/>
        <v>109.09665283550699</v>
      </c>
      <c r="Z50" s="3">
        <f t="shared" si="49"/>
        <v>100</v>
      </c>
      <c r="AA50" s="6">
        <f t="shared" si="26"/>
        <v>0.004870888615523076</v>
      </c>
      <c r="AB50" s="6">
        <f t="shared" si="27"/>
        <v>0.04854553930095316</v>
      </c>
      <c r="AC50" s="6" t="str">
        <f t="shared" si="28"/>
        <v>jopet</v>
      </c>
    </row>
    <row r="51" spans="1:29" ht="12.75">
      <c r="A51" s="3">
        <v>40</v>
      </c>
      <c r="B51" s="3">
        <f t="shared" si="29"/>
        <v>0.10897207958908334</v>
      </c>
      <c r="C51" s="3">
        <f t="shared" si="30"/>
        <v>0.024707292233117063</v>
      </c>
      <c r="D51" s="3">
        <f t="shared" si="31"/>
        <v>0.02111204540477318</v>
      </c>
      <c r="E51" s="3">
        <f t="shared" si="32"/>
        <v>-0.012834789765299719</v>
      </c>
      <c r="F51" s="3">
        <f t="shared" si="33"/>
        <v>0.020120341644773804</v>
      </c>
      <c r="G51" s="3">
        <f t="shared" si="34"/>
        <v>0.023865455709494873</v>
      </c>
      <c r="H51" s="3">
        <f t="shared" si="35"/>
        <v>0.18496230975927822</v>
      </c>
      <c r="I51" s="3">
        <f t="shared" si="1"/>
        <v>0.048152741951193095</v>
      </c>
      <c r="J51" s="3">
        <f t="shared" si="2"/>
        <v>-0.048754659786399854</v>
      </c>
      <c r="K51" s="3">
        <f t="shared" si="3"/>
        <v>-0.025588200070021414</v>
      </c>
      <c r="L51" s="3">
        <f t="shared" si="4"/>
        <v>-0.15597651240500954</v>
      </c>
      <c r="M51" s="3">
        <f t="shared" si="36"/>
        <v>0.09991977683715614</v>
      </c>
      <c r="N51" s="3">
        <f t="shared" si="37"/>
        <v>0.125060977995202</v>
      </c>
      <c r="O51" s="3">
        <f t="shared" si="38"/>
        <v>0.1243862004849032</v>
      </c>
      <c r="P51" s="3">
        <f t="shared" si="39"/>
        <v>0.08851832660856881</v>
      </c>
      <c r="Q51" s="3">
        <f t="shared" si="40"/>
        <v>0.0048114112298603805</v>
      </c>
      <c r="R51" s="3">
        <f t="shared" si="41"/>
        <v>-0.006097305434710511</v>
      </c>
      <c r="S51" s="3">
        <f t="shared" si="42"/>
        <v>-0.003182818983957498</v>
      </c>
      <c r="T51" s="3">
        <f t="shared" si="43"/>
        <v>-0.01380677986833212</v>
      </c>
      <c r="U51" s="3">
        <f t="shared" si="44"/>
        <v>113.6</v>
      </c>
      <c r="V51" s="3">
        <f t="shared" si="45"/>
        <v>110.44731565380422</v>
      </c>
      <c r="W51" s="3">
        <f t="shared" si="46"/>
        <v>109.62684065336023</v>
      </c>
      <c r="X51" s="3">
        <f t="shared" si="47"/>
        <v>109.84824827530741</v>
      </c>
      <c r="Y51" s="3">
        <f t="shared" si="48"/>
        <v>109.08273185277955</v>
      </c>
      <c r="Z51" s="3">
        <f t="shared" si="49"/>
        <v>100</v>
      </c>
      <c r="AA51" s="6">
        <f t="shared" si="26"/>
        <v>0.0048114112298603805</v>
      </c>
      <c r="AB51" s="6">
        <f t="shared" si="27"/>
        <v>0.048152741951193095</v>
      </c>
      <c r="AC51" s="6" t="str">
        <f t="shared" si="28"/>
        <v>jopet</v>
      </c>
    </row>
    <row r="52" spans="1:29" ht="12.75">
      <c r="A52" s="3">
        <v>41</v>
      </c>
      <c r="B52" s="3">
        <f t="shared" si="29"/>
        <v>0.10888889497178722</v>
      </c>
      <c r="C52" s="3">
        <f t="shared" si="30"/>
        <v>0.024870999160524824</v>
      </c>
      <c r="D52" s="3">
        <f t="shared" si="31"/>
        <v>0.021252442989229365</v>
      </c>
      <c r="E52" s="3">
        <f t="shared" si="32"/>
        <v>-0.012918988591696412</v>
      </c>
      <c r="F52" s="3">
        <f t="shared" si="33"/>
        <v>0.02026238277147093</v>
      </c>
      <c r="G52" s="3">
        <f t="shared" si="34"/>
        <v>0.024030489420941558</v>
      </c>
      <c r="H52" s="3">
        <f t="shared" si="35"/>
        <v>0.1848216744765448</v>
      </c>
      <c r="I52" s="3">
        <f t="shared" si="1"/>
        <v>0.04776545282203303</v>
      </c>
      <c r="J52" s="3">
        <f t="shared" si="2"/>
        <v>-0.0488664650660669</v>
      </c>
      <c r="K52" s="3">
        <f t="shared" si="3"/>
        <v>-0.0256970350234086</v>
      </c>
      <c r="L52" s="3">
        <f t="shared" si="4"/>
        <v>-0.15552880228413232</v>
      </c>
      <c r="M52" s="3">
        <f t="shared" si="36"/>
        <v>0.09951515661544397</v>
      </c>
      <c r="N52" s="3">
        <f t="shared" si="37"/>
        <v>0.12422573128589069</v>
      </c>
      <c r="O52" s="3">
        <f t="shared" si="38"/>
        <v>0.12356147398279274</v>
      </c>
      <c r="P52" s="3">
        <f t="shared" si="39"/>
        <v>0.08806049516031689</v>
      </c>
      <c r="Q52" s="3">
        <f t="shared" si="40"/>
        <v>0.004753386518392217</v>
      </c>
      <c r="R52" s="3">
        <f t="shared" si="41"/>
        <v>-0.006070472358188591</v>
      </c>
      <c r="S52" s="3">
        <f t="shared" si="42"/>
        <v>-0.003175163524479816</v>
      </c>
      <c r="T52" s="3">
        <f t="shared" si="43"/>
        <v>-0.013695943340831716</v>
      </c>
      <c r="U52" s="3">
        <f t="shared" si="44"/>
        <v>113.6</v>
      </c>
      <c r="V52" s="3">
        <f t="shared" si="45"/>
        <v>110.45212706503409</v>
      </c>
      <c r="W52" s="3">
        <f t="shared" si="46"/>
        <v>109.62074334792553</v>
      </c>
      <c r="X52" s="3">
        <f t="shared" si="47"/>
        <v>109.84506545632345</v>
      </c>
      <c r="Y52" s="3">
        <f t="shared" si="48"/>
        <v>109.06892507291121</v>
      </c>
      <c r="Z52" s="3">
        <f t="shared" si="49"/>
        <v>100</v>
      </c>
      <c r="AA52" s="6">
        <f t="shared" si="26"/>
        <v>0.004753386518392217</v>
      </c>
      <c r="AB52" s="6">
        <f t="shared" si="27"/>
        <v>0.04776545282203303</v>
      </c>
      <c r="AC52" s="6" t="str">
        <f t="shared" si="28"/>
        <v>jopet</v>
      </c>
    </row>
    <row r="53" spans="1:29" ht="12.75">
      <c r="A53" s="3">
        <v>42</v>
      </c>
      <c r="B53" s="3">
        <f t="shared" si="29"/>
        <v>0.10880665109498969</v>
      </c>
      <c r="C53" s="3">
        <f t="shared" si="30"/>
        <v>0.025032374498875888</v>
      </c>
      <c r="D53" s="3">
        <f t="shared" si="31"/>
        <v>0.021390776924845138</v>
      </c>
      <c r="E53" s="3">
        <f t="shared" si="32"/>
        <v>-0.013002093508488721</v>
      </c>
      <c r="F53" s="3">
        <f t="shared" si="33"/>
        <v>0.020401903415026693</v>
      </c>
      <c r="G53" s="3">
        <f t="shared" si="34"/>
        <v>0.02419281088587191</v>
      </c>
      <c r="H53" s="3">
        <f t="shared" si="35"/>
        <v>0.1846820623625144</v>
      </c>
      <c r="I53" s="3">
        <f t="shared" si="1"/>
        <v>0.04738349967126866</v>
      </c>
      <c r="J53" s="3">
        <f t="shared" si="2"/>
        <v>-0.04897569034669307</v>
      </c>
      <c r="K53" s="3">
        <f t="shared" si="3"/>
        <v>-0.025804127469515492</v>
      </c>
      <c r="L53" s="3">
        <f t="shared" si="4"/>
        <v>-0.1550873480616158</v>
      </c>
      <c r="M53" s="3">
        <f t="shared" si="36"/>
        <v>0.0991220490184274</v>
      </c>
      <c r="N53" s="3">
        <f t="shared" si="37"/>
        <v>0.12341366569040305</v>
      </c>
      <c r="O53" s="3">
        <f t="shared" si="38"/>
        <v>0.12275923349436564</v>
      </c>
      <c r="P53" s="3">
        <f t="shared" si="39"/>
        <v>0.0876170562999935</v>
      </c>
      <c r="Q53" s="3">
        <f t="shared" si="40"/>
        <v>0.004696749577080131</v>
      </c>
      <c r="R53" s="3">
        <f t="shared" si="41"/>
        <v>-0.006044269475403478</v>
      </c>
      <c r="S53" s="3">
        <f t="shared" si="42"/>
        <v>-0.0031676949091486266</v>
      </c>
      <c r="T53" s="3">
        <f t="shared" si="43"/>
        <v>-0.01358829690653128</v>
      </c>
      <c r="U53" s="3">
        <f t="shared" si="44"/>
        <v>113.6</v>
      </c>
      <c r="V53" s="3">
        <f t="shared" si="45"/>
        <v>110.45688045155248</v>
      </c>
      <c r="W53" s="3">
        <f t="shared" si="46"/>
        <v>109.61467287556734</v>
      </c>
      <c r="X53" s="3">
        <f t="shared" si="47"/>
        <v>109.84189029279898</v>
      </c>
      <c r="Y53" s="3">
        <f t="shared" si="48"/>
        <v>109.05522912957038</v>
      </c>
      <c r="Z53" s="3">
        <f t="shared" si="49"/>
        <v>100</v>
      </c>
      <c r="AA53" s="6">
        <f t="shared" si="26"/>
        <v>0.004696749577080131</v>
      </c>
      <c r="AB53" s="6">
        <f t="shared" si="27"/>
        <v>0.04738349967126866</v>
      </c>
      <c r="AC53" s="6" t="str">
        <f t="shared" si="28"/>
        <v>jopet</v>
      </c>
    </row>
    <row r="54" spans="1:29" ht="12.75">
      <c r="A54" s="3">
        <v>43</v>
      </c>
      <c r="B54" s="3">
        <f t="shared" si="29"/>
        <v>0.10872532605505622</v>
      </c>
      <c r="C54" s="3">
        <f t="shared" si="30"/>
        <v>0.025191492856255455</v>
      </c>
      <c r="D54" s="3">
        <f t="shared" si="31"/>
        <v>0.021527114205875525</v>
      </c>
      <c r="E54" s="3">
        <f t="shared" si="32"/>
        <v>-0.01308413796526014</v>
      </c>
      <c r="F54" s="3">
        <f t="shared" si="33"/>
        <v>0.020539001306191514</v>
      </c>
      <c r="G54" s="3">
        <f t="shared" si="34"/>
        <v>0.02435252021762221</v>
      </c>
      <c r="H54" s="3">
        <f t="shared" si="35"/>
        <v>0.18454344318382596</v>
      </c>
      <c r="I54" s="3">
        <f t="shared" si="1"/>
        <v>0.047006718992925245</v>
      </c>
      <c r="J54" s="3">
        <f t="shared" si="2"/>
        <v>-0.049082458438689566</v>
      </c>
      <c r="K54" s="3">
        <f t="shared" si="3"/>
        <v>-0.025909543977006823</v>
      </c>
      <c r="L54" s="3">
        <f t="shared" si="4"/>
        <v>-0.1546519216600122</v>
      </c>
      <c r="M54" s="3">
        <f t="shared" si="36"/>
        <v>0.09873991945778317</v>
      </c>
      <c r="N54" s="3">
        <f t="shared" si="37"/>
        <v>0.12262368434293808</v>
      </c>
      <c r="O54" s="3">
        <f t="shared" si="38"/>
        <v>0.12197843774235168</v>
      </c>
      <c r="P54" s="3">
        <f t="shared" si="39"/>
        <v>0.08718726039397852</v>
      </c>
      <c r="Q54" s="3">
        <f t="shared" si="40"/>
        <v>0.004641439647336085</v>
      </c>
      <c r="R54" s="3">
        <f t="shared" si="41"/>
        <v>-0.006018671890361246</v>
      </c>
      <c r="S54" s="3">
        <f t="shared" si="42"/>
        <v>-0.0031604056969320496</v>
      </c>
      <c r="T54" s="3">
        <f t="shared" si="43"/>
        <v>-0.013483677364200652</v>
      </c>
      <c r="U54" s="3">
        <f t="shared" si="44"/>
        <v>113.6</v>
      </c>
      <c r="V54" s="3">
        <f t="shared" si="45"/>
        <v>110.46157720112956</v>
      </c>
      <c r="W54" s="3">
        <f t="shared" si="46"/>
        <v>109.60862860609193</v>
      </c>
      <c r="X54" s="3">
        <f t="shared" si="47"/>
        <v>109.83872259788983</v>
      </c>
      <c r="Y54" s="3">
        <f t="shared" si="48"/>
        <v>109.04164083266384</v>
      </c>
      <c r="Z54" s="3">
        <f t="shared" si="49"/>
        <v>100</v>
      </c>
      <c r="AA54" s="6">
        <f t="shared" si="26"/>
        <v>0.004641439647336085</v>
      </c>
      <c r="AB54" s="6">
        <f t="shared" si="27"/>
        <v>0.047006718992925245</v>
      </c>
      <c r="AC54" s="6" t="str">
        <f t="shared" si="28"/>
        <v>jopet</v>
      </c>
    </row>
    <row r="55" spans="1:29" ht="12.75">
      <c r="A55" s="3">
        <v>44</v>
      </c>
      <c r="B55" s="3">
        <f t="shared" si="29"/>
        <v>0.10864489891230043</v>
      </c>
      <c r="C55" s="3">
        <f t="shared" si="30"/>
        <v>0.025348425093979825</v>
      </c>
      <c r="D55" s="3">
        <f t="shared" si="31"/>
        <v>0.021661518404002145</v>
      </c>
      <c r="E55" s="3">
        <f t="shared" si="32"/>
        <v>-0.01316515382280748</v>
      </c>
      <c r="F55" s="3">
        <f t="shared" si="33"/>
        <v>0.020673768219474295</v>
      </c>
      <c r="G55" s="3">
        <f t="shared" si="34"/>
        <v>0.02450971169905366</v>
      </c>
      <c r="H55" s="3">
        <f t="shared" si="35"/>
        <v>0.18440578826658582</v>
      </c>
      <c r="I55" s="3">
        <f t="shared" si="1"/>
        <v>0.04663495541431846</v>
      </c>
      <c r="J55" s="3">
        <f t="shared" si="2"/>
        <v>-0.04918688353840498</v>
      </c>
      <c r="K55" s="3">
        <f t="shared" si="3"/>
        <v>-0.026013347117858996</v>
      </c>
      <c r="L55" s="3">
        <f t="shared" si="4"/>
        <v>-0.15422230834805786</v>
      </c>
      <c r="M55" s="3">
        <f t="shared" si="36"/>
        <v>0.09836826766027068</v>
      </c>
      <c r="N55" s="3">
        <f t="shared" si="37"/>
        <v>0.12185476343206798</v>
      </c>
      <c r="O55" s="3">
        <f t="shared" si="38"/>
        <v>0.12121811304915701</v>
      </c>
      <c r="P55" s="3">
        <f t="shared" si="39"/>
        <v>0.08677041252508497</v>
      </c>
      <c r="Q55" s="3">
        <f t="shared" si="40"/>
        <v>0.0045873997765204675</v>
      </c>
      <c r="R55" s="3">
        <f t="shared" si="41"/>
        <v>-0.005993656057533018</v>
      </c>
      <c r="S55" s="3">
        <f t="shared" si="42"/>
        <v>-0.0031532888517195948</v>
      </c>
      <c r="T55" s="3">
        <f t="shared" si="43"/>
        <v>-0.013381933315931837</v>
      </c>
      <c r="U55" s="3">
        <f t="shared" si="44"/>
        <v>113.6</v>
      </c>
      <c r="V55" s="3">
        <f t="shared" si="45"/>
        <v>110.46621864077689</v>
      </c>
      <c r="W55" s="3">
        <f t="shared" si="46"/>
        <v>109.60260993420157</v>
      </c>
      <c r="X55" s="3">
        <f t="shared" si="47"/>
        <v>109.8355621921929</v>
      </c>
      <c r="Y55" s="3">
        <f t="shared" si="48"/>
        <v>109.02815715529964</v>
      </c>
      <c r="Z55" s="3">
        <f t="shared" si="49"/>
        <v>100</v>
      </c>
      <c r="AA55" s="6">
        <f t="shared" si="26"/>
        <v>0.0045873997765204675</v>
      </c>
      <c r="AB55" s="6">
        <f t="shared" si="27"/>
        <v>0.04663495541431846</v>
      </c>
      <c r="AC55" s="6" t="str">
        <f t="shared" si="28"/>
        <v>jopet</v>
      </c>
    </row>
    <row r="56" spans="1:29" ht="12.75">
      <c r="A56" s="3">
        <v>45</v>
      </c>
      <c r="B56" s="3">
        <f t="shared" si="29"/>
        <v>0.10856534963032417</v>
      </c>
      <c r="C56" s="3">
        <f t="shared" si="30"/>
        <v>0.02550323858047455</v>
      </c>
      <c r="D56" s="3">
        <f t="shared" si="31"/>
        <v>0.021794049904628486</v>
      </c>
      <c r="E56" s="3">
        <f t="shared" si="32"/>
        <v>-0.013245171454049536</v>
      </c>
      <c r="F56" s="3">
        <f t="shared" si="33"/>
        <v>0.020806290461243705</v>
      </c>
      <c r="G56" s="3">
        <f t="shared" si="34"/>
        <v>0.02466447424140254</v>
      </c>
      <c r="H56" s="3">
        <f t="shared" si="35"/>
        <v>0.18426907038312296</v>
      </c>
      <c r="I56" s="3">
        <f t="shared" si="1"/>
        <v>0.04626806114522114</v>
      </c>
      <c r="J56" s="3">
        <f t="shared" si="2"/>
        <v>-0.04928907200836678</v>
      </c>
      <c r="K56" s="3">
        <f t="shared" si="3"/>
        <v>-0.026115595790823586</v>
      </c>
      <c r="L56" s="3">
        <f t="shared" si="4"/>
        <v>-0.15379830568047673</v>
      </c>
      <c r="M56" s="3">
        <f t="shared" si="36"/>
        <v>0.0980066248694002</v>
      </c>
      <c r="N56" s="3">
        <f t="shared" si="37"/>
        <v>0.12110594595575586</v>
      </c>
      <c r="O56" s="3">
        <f t="shared" si="38"/>
        <v>0.12047734772479417</v>
      </c>
      <c r="P56" s="3">
        <f t="shared" si="39"/>
        <v>0.0863658673981976</v>
      </c>
      <c r="Q56" s="3">
        <f t="shared" si="40"/>
        <v>0.00453457651209416</v>
      </c>
      <c r="R56" s="3">
        <f t="shared" si="41"/>
        <v>-0.005969199690854627</v>
      </c>
      <c r="S56" s="3">
        <f t="shared" si="42"/>
        <v>-0.003146337715131224</v>
      </c>
      <c r="T56" s="3">
        <f t="shared" si="43"/>
        <v>-0.013282924074467514</v>
      </c>
      <c r="U56" s="3">
        <f t="shared" si="44"/>
        <v>113.6</v>
      </c>
      <c r="V56" s="3">
        <f t="shared" si="45"/>
        <v>110.47080604055341</v>
      </c>
      <c r="W56" s="3">
        <f t="shared" si="46"/>
        <v>109.59661627814404</v>
      </c>
      <c r="X56" s="3">
        <f t="shared" si="47"/>
        <v>109.83240890334118</v>
      </c>
      <c r="Y56" s="3">
        <f t="shared" si="48"/>
        <v>109.01477522198371</v>
      </c>
      <c r="Z56" s="3">
        <f t="shared" si="49"/>
        <v>100</v>
      </c>
      <c r="AA56" s="6">
        <f t="shared" si="26"/>
        <v>0.00453457651209416</v>
      </c>
      <c r="AB56" s="6">
        <f t="shared" si="27"/>
        <v>0.04626806114522114</v>
      </c>
      <c r="AC56" s="6" t="str">
        <f t="shared" si="28"/>
        <v>jopet</v>
      </c>
    </row>
    <row r="57" spans="1:29" ht="12.75">
      <c r="A57" s="3">
        <v>46</v>
      </c>
      <c r="B57" s="3">
        <f t="shared" si="29"/>
        <v>0.1084866590202465</v>
      </c>
      <c r="C57" s="3">
        <f t="shared" si="30"/>
        <v>0.025655997423678457</v>
      </c>
      <c r="D57" s="3">
        <f t="shared" si="31"/>
        <v>0.02192476612279288</v>
      </c>
      <c r="E57" s="3">
        <f t="shared" si="32"/>
        <v>-0.013324219836997185</v>
      </c>
      <c r="F57" s="3">
        <f t="shared" si="33"/>
        <v>0.020936649308073596</v>
      </c>
      <c r="G57" s="3">
        <f t="shared" si="34"/>
        <v>0.024816891798005</v>
      </c>
      <c r="H57" s="3">
        <f t="shared" si="35"/>
        <v>0.18413326364925323</v>
      </c>
      <c r="I57" s="3">
        <f t="shared" si="1"/>
        <v>0.04590589547377516</v>
      </c>
      <c r="J57" s="3">
        <f t="shared" si="2"/>
        <v>-0.049389123071816574</v>
      </c>
      <c r="K57" s="3">
        <f t="shared" si="3"/>
        <v>-0.026216345512209305</v>
      </c>
      <c r="L57" s="3">
        <f t="shared" si="4"/>
        <v>-0.1533797225431746</v>
      </c>
      <c r="M57" s="3">
        <f t="shared" si="36"/>
        <v>0.0976545513221663</v>
      </c>
      <c r="N57" s="3">
        <f t="shared" si="37"/>
        <v>0.12037633612570198</v>
      </c>
      <c r="O57" s="3">
        <f t="shared" si="38"/>
        <v>0.11975528701961671</v>
      </c>
      <c r="P57" s="3">
        <f t="shared" si="39"/>
        <v>0.08597302481863495</v>
      </c>
      <c r="Q57" s="3">
        <f t="shared" si="40"/>
        <v>0.004482919625533778</v>
      </c>
      <c r="R57" s="3">
        <f t="shared" si="41"/>
        <v>-0.005945281679846654</v>
      </c>
      <c r="S57" s="3">
        <f t="shared" si="42"/>
        <v>-0.003139545981420066</v>
      </c>
      <c r="T57" s="3">
        <f t="shared" si="43"/>
        <v>-0.013186518692879692</v>
      </c>
      <c r="U57" s="3">
        <f t="shared" si="44"/>
        <v>113.6</v>
      </c>
      <c r="V57" s="3">
        <f t="shared" si="45"/>
        <v>110.47534061706551</v>
      </c>
      <c r="W57" s="3">
        <f t="shared" si="46"/>
        <v>109.59064707845319</v>
      </c>
      <c r="X57" s="3">
        <f t="shared" si="47"/>
        <v>109.82926256562604</v>
      </c>
      <c r="Y57" s="3">
        <f t="shared" si="48"/>
        <v>109.00149229790924</v>
      </c>
      <c r="Z57" s="3">
        <f t="shared" si="49"/>
        <v>100</v>
      </c>
      <c r="AA57" s="6">
        <f t="shared" si="26"/>
        <v>0.004482919625533778</v>
      </c>
      <c r="AB57" s="6">
        <f t="shared" si="27"/>
        <v>0.04590589547377516</v>
      </c>
      <c r="AC57" s="6" t="str">
        <f t="shared" si="28"/>
        <v>jopet</v>
      </c>
    </row>
    <row r="58" spans="1:29" ht="12.75">
      <c r="A58" s="3">
        <v>47</v>
      </c>
      <c r="B58" s="3">
        <f t="shared" si="29"/>
        <v>0.10840880868934194</v>
      </c>
      <c r="C58" s="3">
        <f t="shared" si="30"/>
        <v>0.02580676268413972</v>
      </c>
      <c r="D58" s="3">
        <f t="shared" si="31"/>
        <v>0.022053721700798373</v>
      </c>
      <c r="E58" s="3">
        <f t="shared" si="32"/>
        <v>-0.013402326640521834</v>
      </c>
      <c r="F58" s="3">
        <f t="shared" si="33"/>
        <v>0.021064921401349555</v>
      </c>
      <c r="G58" s="3">
        <f t="shared" si="34"/>
        <v>0.024967043738181652</v>
      </c>
      <c r="H58" s="3">
        <f t="shared" si="35"/>
        <v>0.18399834343087615</v>
      </c>
      <c r="I58" s="3">
        <f t="shared" si="1"/>
        <v>0.04554832430440385</v>
      </c>
      <c r="J58" s="3">
        <f t="shared" si="2"/>
        <v>-0.04948712943249823</v>
      </c>
      <c r="K58" s="3">
        <f t="shared" si="3"/>
        <v>-0.02631564867790511</v>
      </c>
      <c r="L58" s="3">
        <f t="shared" si="4"/>
        <v>-0.15296637829134493</v>
      </c>
      <c r="M58" s="3">
        <f t="shared" si="36"/>
        <v>0.09731163396936086</v>
      </c>
      <c r="N58" s="3">
        <f t="shared" si="37"/>
        <v>0.11966509434175684</v>
      </c>
      <c r="O58" s="3">
        <f t="shared" si="38"/>
        <v>0.11905112857531813</v>
      </c>
      <c r="P58" s="3">
        <f t="shared" si="39"/>
        <v>0.08559132566823796</v>
      </c>
      <c r="Q58" s="3">
        <f t="shared" si="40"/>
        <v>0.004432381862627891</v>
      </c>
      <c r="R58" s="3">
        <f t="shared" si="41"/>
        <v>-0.005921882012242632</v>
      </c>
      <c r="S58" s="3">
        <f t="shared" si="42"/>
        <v>-0.003132907674296182</v>
      </c>
      <c r="T58" s="3">
        <f t="shared" si="43"/>
        <v>-0.01309259510062539</v>
      </c>
      <c r="U58" s="3">
        <f t="shared" si="44"/>
        <v>113.6</v>
      </c>
      <c r="V58" s="3">
        <f t="shared" si="45"/>
        <v>110.47982353669104</v>
      </c>
      <c r="W58" s="3">
        <f t="shared" si="46"/>
        <v>109.58470179677334</v>
      </c>
      <c r="X58" s="3">
        <f t="shared" si="47"/>
        <v>109.82612301964461</v>
      </c>
      <c r="Y58" s="3">
        <f t="shared" si="48"/>
        <v>108.98830577921636</v>
      </c>
      <c r="Z58" s="3">
        <f t="shared" si="49"/>
        <v>100</v>
      </c>
      <c r="AA58" s="6">
        <f t="shared" si="26"/>
        <v>0.004432381862627891</v>
      </c>
      <c r="AB58" s="6">
        <f t="shared" si="27"/>
        <v>0.04554832430440385</v>
      </c>
      <c r="AC58" s="6" t="str">
        <f t="shared" si="28"/>
        <v>jopet</v>
      </c>
    </row>
    <row r="59" spans="1:29" ht="12.75">
      <c r="A59" s="3">
        <v>48</v>
      </c>
      <c r="B59" s="3">
        <f t="shared" si="29"/>
        <v>0.10833178099366751</v>
      </c>
      <c r="C59" s="3">
        <f t="shared" si="30"/>
        <v>0.025955592570714923</v>
      </c>
      <c r="D59" s="3">
        <f t="shared" si="31"/>
        <v>0.02218096868940386</v>
      </c>
      <c r="E59" s="3">
        <f t="shared" si="32"/>
        <v>-0.013479518303583302</v>
      </c>
      <c r="F59" s="3">
        <f t="shared" si="33"/>
        <v>0.021191179103324194</v>
      </c>
      <c r="G59" s="3">
        <f t="shared" si="34"/>
        <v>0.025115005185860528</v>
      </c>
      <c r="H59" s="3">
        <f t="shared" si="35"/>
        <v>0.18386428625887577</v>
      </c>
      <c r="I59" s="3">
        <f t="shared" si="1"/>
        <v>0.04519521973354873</v>
      </c>
      <c r="J59" s="3">
        <f t="shared" si="2"/>
        <v>-0.049583177829105915</v>
      </c>
      <c r="K59" s="3">
        <f t="shared" si="3"/>
        <v>-0.02641355480003997</v>
      </c>
      <c r="L59" s="3">
        <f t="shared" si="4"/>
        <v>-0.15255810196969105</v>
      </c>
      <c r="M59" s="3">
        <f t="shared" si="36"/>
        <v>0.09697748441208397</v>
      </c>
      <c r="N59" s="3">
        <f t="shared" si="37"/>
        <v>0.11897143266819635</v>
      </c>
      <c r="O59" s="3">
        <f t="shared" si="38"/>
        <v>0.11836411831659495</v>
      </c>
      <c r="P59" s="3">
        <f t="shared" si="39"/>
        <v>0.08522024831532066</v>
      </c>
      <c r="Q59" s="3">
        <f t="shared" si="40"/>
        <v>0.004382918717210932</v>
      </c>
      <c r="R59" s="3">
        <f t="shared" si="41"/>
        <v>-0.005898981702570681</v>
      </c>
      <c r="S59" s="3">
        <f t="shared" si="42"/>
        <v>-0.0031264171255137954</v>
      </c>
      <c r="T59" s="3">
        <f t="shared" si="43"/>
        <v>-0.013001039332371081</v>
      </c>
      <c r="U59" s="3">
        <f t="shared" si="44"/>
        <v>113.6</v>
      </c>
      <c r="V59" s="3">
        <f t="shared" si="45"/>
        <v>110.48425591855367</v>
      </c>
      <c r="W59" s="3">
        <f t="shared" si="46"/>
        <v>109.5787799147611</v>
      </c>
      <c r="X59" s="3">
        <f t="shared" si="47"/>
        <v>109.82299011197031</v>
      </c>
      <c r="Y59" s="3">
        <f t="shared" si="48"/>
        <v>108.97521318411573</v>
      </c>
      <c r="Z59" s="3">
        <f t="shared" si="49"/>
        <v>100</v>
      </c>
      <c r="AA59" s="6">
        <f t="shared" si="26"/>
        <v>0.004382918717210932</v>
      </c>
      <c r="AB59" s="6">
        <f t="shared" si="27"/>
        <v>0.04519521973354873</v>
      </c>
      <c r="AC59" s="6" t="str">
        <f t="shared" si="28"/>
        <v>jopet</v>
      </c>
    </row>
    <row r="60" spans="1:29" ht="12.75">
      <c r="A60" s="3">
        <v>49</v>
      </c>
      <c r="B60" s="3">
        <f t="shared" si="29"/>
        <v>0.10825555899430425</v>
      </c>
      <c r="C60" s="3">
        <f t="shared" si="30"/>
        <v>0.026102542620561633</v>
      </c>
      <c r="D60" s="3">
        <f t="shared" si="31"/>
        <v>0.022306556714206102</v>
      </c>
      <c r="E60" s="3">
        <f t="shared" si="32"/>
        <v>-0.01355582010850481</v>
      </c>
      <c r="F60" s="3">
        <f t="shared" si="33"/>
        <v>0.021315490819093407</v>
      </c>
      <c r="G60" s="3">
        <f t="shared" si="34"/>
        <v>0.025260847326900947</v>
      </c>
      <c r="H60" s="3">
        <f t="shared" si="35"/>
        <v>0.1837310697514363</v>
      </c>
      <c r="I60" s="3">
        <f t="shared" si="1"/>
        <v>0.044846459659536514</v>
      </c>
      <c r="J60" s="3">
        <f t="shared" si="2"/>
        <v>-0.04967734953242628</v>
      </c>
      <c r="K60" s="3">
        <f t="shared" si="3"/>
        <v>-0.02651011072119966</v>
      </c>
      <c r="L60" s="3">
        <f t="shared" si="4"/>
        <v>-0.15215473160544193</v>
      </c>
      <c r="M60" s="3">
        <f t="shared" si="36"/>
        <v>0.0966517370305709</v>
      </c>
      <c r="N60" s="3">
        <f t="shared" si="37"/>
        <v>0.11829461075303066</v>
      </c>
      <c r="O60" s="3">
        <f t="shared" si="38"/>
        <v>0.11769354673350833</v>
      </c>
      <c r="P60" s="3">
        <f t="shared" si="39"/>
        <v>0.08485930540395298</v>
      </c>
      <c r="Q60" s="3">
        <f t="shared" si="40"/>
        <v>0.004334488225765629</v>
      </c>
      <c r="R60" s="3">
        <f t="shared" si="41"/>
        <v>-0.005876562726180617</v>
      </c>
      <c r="S60" s="3">
        <f t="shared" si="42"/>
        <v>-0.0031200689550759924</v>
      </c>
      <c r="T60" s="3">
        <f t="shared" si="43"/>
        <v>-0.012911744837962693</v>
      </c>
      <c r="U60" s="3">
        <f t="shared" si="44"/>
        <v>113.6</v>
      </c>
      <c r="V60" s="3">
        <f t="shared" si="45"/>
        <v>110.48863883727088</v>
      </c>
      <c r="W60" s="3">
        <f t="shared" si="46"/>
        <v>109.57288093305853</v>
      </c>
      <c r="X60" s="3">
        <f t="shared" si="47"/>
        <v>109.8198636948448</v>
      </c>
      <c r="Y60" s="3">
        <f t="shared" si="48"/>
        <v>108.96221214478336</v>
      </c>
      <c r="Z60" s="3">
        <f t="shared" si="49"/>
        <v>100</v>
      </c>
      <c r="AA60" s="6">
        <f t="shared" si="26"/>
        <v>0.004334488225765629</v>
      </c>
      <c r="AB60" s="6">
        <f t="shared" si="27"/>
        <v>0.044846459659536514</v>
      </c>
      <c r="AC60" s="6" t="str">
        <f t="shared" si="28"/>
        <v>jopet</v>
      </c>
    </row>
    <row r="61" spans="1:29" ht="12.75">
      <c r="A61" s="3">
        <v>50</v>
      </c>
      <c r="B61" s="3">
        <f t="shared" si="29"/>
        <v>0.10818012641687746</v>
      </c>
      <c r="C61" s="3">
        <f t="shared" si="30"/>
        <v>0.026247665864930644</v>
      </c>
      <c r="D61" s="3">
        <f t="shared" si="31"/>
        <v>0.022430533128658076</v>
      </c>
      <c r="E61" s="3">
        <f t="shared" si="32"/>
        <v>-0.013631256248828202</v>
      </c>
      <c r="F61" s="3">
        <f t="shared" si="33"/>
        <v>0.0214379212883744</v>
      </c>
      <c r="G61" s="3">
        <f t="shared" si="34"/>
        <v>0.02540463768857478</v>
      </c>
      <c r="H61" s="3">
        <f t="shared" si="35"/>
        <v>0.18359867254298706</v>
      </c>
      <c r="I61" s="3">
        <f t="shared" si="1"/>
        <v>0.04450192742328875</v>
      </c>
      <c r="J61" s="3">
        <f t="shared" si="2"/>
        <v>-0.04976972079210537</v>
      </c>
      <c r="K61" s="3">
        <f t="shared" si="3"/>
        <v>-0.02660536080874491</v>
      </c>
      <c r="L61" s="3">
        <f t="shared" si="4"/>
        <v>-0.15175611356603788</v>
      </c>
      <c r="M61" s="3">
        <f t="shared" si="36"/>
        <v>0.09633404728444314</v>
      </c>
      <c r="N61" s="3">
        <f t="shared" si="37"/>
        <v>0.11763393213937384</v>
      </c>
      <c r="O61" s="3">
        <f t="shared" si="38"/>
        <v>0.11703874551101158</v>
      </c>
      <c r="P61" s="3">
        <f t="shared" si="39"/>
        <v>0.08450804097581707</v>
      </c>
      <c r="Q61" s="3">
        <f t="shared" si="40"/>
        <v>0.0042870507806439554</v>
      </c>
      <c r="R61" s="3">
        <f t="shared" si="41"/>
        <v>-0.005854607958254107</v>
      </c>
      <c r="S61" s="3">
        <f t="shared" si="42"/>
        <v>-0.003113858052923337</v>
      </c>
      <c r="T61" s="3">
        <f t="shared" si="43"/>
        <v>-0.012824611863569478</v>
      </c>
      <c r="U61" s="3">
        <f t="shared" si="44"/>
        <v>113.6</v>
      </c>
      <c r="V61" s="3">
        <f t="shared" si="45"/>
        <v>110.49297332549665</v>
      </c>
      <c r="W61" s="3">
        <f t="shared" si="46"/>
        <v>109.56700437033234</v>
      </c>
      <c r="X61" s="3">
        <f t="shared" si="47"/>
        <v>109.81674362588973</v>
      </c>
      <c r="Y61" s="3">
        <f t="shared" si="48"/>
        <v>108.9493003999454</v>
      </c>
      <c r="Z61" s="3">
        <f t="shared" si="49"/>
        <v>100</v>
      </c>
      <c r="AA61" s="6">
        <f t="shared" si="26"/>
        <v>0.0042870507806439554</v>
      </c>
      <c r="AB61" s="6">
        <f t="shared" si="27"/>
        <v>0.04450192742328875</v>
      </c>
      <c r="AC61" s="6" t="str">
        <f t="shared" si="28"/>
        <v>jopet</v>
      </c>
    </row>
    <row r="62" spans="1:29" ht="12.75">
      <c r="A62" s="3">
        <v>51</v>
      </c>
      <c r="B62" s="3">
        <f t="shared" si="29"/>
        <v>0.10810546761405905</v>
      </c>
      <c r="C62" s="3">
        <f t="shared" si="30"/>
        <v>0.026391012982091712</v>
      </c>
      <c r="D62" s="3">
        <f t="shared" si="31"/>
        <v>0.022552943155004595</v>
      </c>
      <c r="E62" s="3">
        <f t="shared" si="32"/>
        <v>-0.013705849892219919</v>
      </c>
      <c r="F62" s="3">
        <f t="shared" si="33"/>
        <v>0.021558531850451593</v>
      </c>
      <c r="G62" s="3">
        <f t="shared" si="34"/>
        <v>0.02554644039421149</v>
      </c>
      <c r="H62" s="3">
        <f t="shared" si="35"/>
        <v>0.18346707421909528</v>
      </c>
      <c r="I62" s="3">
        <f t="shared" si="1"/>
        <v>0.04416151147696275</v>
      </c>
      <c r="J62" s="3">
        <f t="shared" si="2"/>
        <v>-0.04986036323899359</v>
      </c>
      <c r="K62" s="3">
        <f t="shared" si="3"/>
        <v>-0.026699347131426812</v>
      </c>
      <c r="L62" s="3">
        <f t="shared" si="4"/>
        <v>-0.15136210197443217</v>
      </c>
      <c r="M62" s="3">
        <f t="shared" si="36"/>
        <v>0.09602409016607966</v>
      </c>
      <c r="N62" s="3">
        <f t="shared" si="37"/>
        <v>0.11698874092466534</v>
      </c>
      <c r="O62" s="3">
        <f t="shared" si="38"/>
        <v>0.11639908446769744</v>
      </c>
      <c r="P62" s="3">
        <f t="shared" si="39"/>
        <v>0.08416602788445272</v>
      </c>
      <c r="Q62" s="3">
        <f t="shared" si="40"/>
        <v>0.004240568959934232</v>
      </c>
      <c r="R62" s="3">
        <f t="shared" si="41"/>
        <v>-0.0058331011173763285</v>
      </c>
      <c r="S62" s="3">
        <f t="shared" si="42"/>
        <v>-0.0031077795619833246</v>
      </c>
      <c r="T62" s="3">
        <f t="shared" si="43"/>
        <v>-0.012739546895429435</v>
      </c>
      <c r="U62" s="3">
        <f t="shared" si="44"/>
        <v>113.6</v>
      </c>
      <c r="V62" s="3">
        <f t="shared" si="45"/>
        <v>110.4972603762773</v>
      </c>
      <c r="W62" s="3">
        <f t="shared" si="46"/>
        <v>109.56114976237409</v>
      </c>
      <c r="X62" s="3">
        <f t="shared" si="47"/>
        <v>109.8136297678368</v>
      </c>
      <c r="Y62" s="3">
        <f t="shared" si="48"/>
        <v>108.93647578808184</v>
      </c>
      <c r="Z62" s="3">
        <f t="shared" si="49"/>
        <v>100</v>
      </c>
      <c r="AA62" s="6">
        <f t="shared" si="26"/>
        <v>0.004240568959934232</v>
      </c>
      <c r="AB62" s="6">
        <f t="shared" si="27"/>
        <v>0.04416151147696275</v>
      </c>
      <c r="AC62" s="6" t="str">
        <f t="shared" si="28"/>
        <v>jopet</v>
      </c>
    </row>
    <row r="63" spans="1:29" ht="12.75">
      <c r="A63" s="3">
        <v>52</v>
      </c>
      <c r="B63" s="3">
        <f t="shared" si="29"/>
        <v>0.10803156753078583</v>
      </c>
      <c r="C63" s="3">
        <f t="shared" si="30"/>
        <v>0.02653263243858535</v>
      </c>
      <c r="D63" s="3">
        <f t="shared" si="31"/>
        <v>0.022673830014272</v>
      </c>
      <c r="E63" s="3">
        <f t="shared" si="32"/>
        <v>-0.013779623238861423</v>
      </c>
      <c r="F63" s="3">
        <f t="shared" si="33"/>
        <v>0.021677380685229022</v>
      </c>
      <c r="G63" s="3">
        <f t="shared" si="34"/>
        <v>0.02568631639564751</v>
      </c>
      <c r="H63" s="3">
        <f t="shared" si="35"/>
        <v>0.1833362552567006</v>
      </c>
      <c r="I63" s="3">
        <f t="shared" si="1"/>
        <v>0.04382510507792847</v>
      </c>
      <c r="J63" s="3">
        <f t="shared" si="2"/>
        <v>-0.04994934424825612</v>
      </c>
      <c r="K63" s="3">
        <f t="shared" si="3"/>
        <v>-0.026792109620236933</v>
      </c>
      <c r="L63" s="3">
        <f t="shared" si="4"/>
        <v>-0.1509725581758241</v>
      </c>
      <c r="M63" s="3">
        <f t="shared" si="36"/>
        <v>0.09572155879102612</v>
      </c>
      <c r="N63" s="3">
        <f t="shared" si="37"/>
        <v>0.11635841872919173</v>
      </c>
      <c r="O63" s="3">
        <f t="shared" si="38"/>
        <v>0.11577396877051106</v>
      </c>
      <c r="P63" s="3">
        <f t="shared" si="39"/>
        <v>0.08383286546721239</v>
      </c>
      <c r="Q63" s="3">
        <f t="shared" si="40"/>
        <v>0.004195007372239827</v>
      </c>
      <c r="R63" s="3">
        <f t="shared" si="41"/>
        <v>-0.0058120267132871295</v>
      </c>
      <c r="S63" s="3">
        <f t="shared" si="42"/>
        <v>-0.0031018288624694197</v>
      </c>
      <c r="T63" s="3">
        <f t="shared" si="43"/>
        <v>-0.012656462158794759</v>
      </c>
      <c r="U63" s="3">
        <f t="shared" si="44"/>
        <v>113.6</v>
      </c>
      <c r="V63" s="3">
        <f t="shared" si="45"/>
        <v>110.50150094523723</v>
      </c>
      <c r="W63" s="3">
        <f t="shared" si="46"/>
        <v>109.55531666125671</v>
      </c>
      <c r="X63" s="3">
        <f t="shared" si="47"/>
        <v>109.81052198827481</v>
      </c>
      <c r="Y63" s="3">
        <f t="shared" si="48"/>
        <v>108.9237362411864</v>
      </c>
      <c r="Z63" s="3">
        <f t="shared" si="49"/>
        <v>100</v>
      </c>
      <c r="AA63" s="6">
        <f t="shared" si="26"/>
        <v>0.004195007372239827</v>
      </c>
      <c r="AB63" s="6">
        <f t="shared" si="27"/>
        <v>0.04382510507792847</v>
      </c>
      <c r="AC63" s="6" t="str">
        <f t="shared" si="28"/>
        <v>jopet</v>
      </c>
    </row>
    <row r="64" spans="1:29" ht="12.75">
      <c r="A64" s="3">
        <v>53</v>
      </c>
      <c r="B64" s="3">
        <f t="shared" si="29"/>
        <v>0.10795841167195389</v>
      </c>
      <c r="C64" s="3">
        <f t="shared" si="30"/>
        <v>0.026672570619864437</v>
      </c>
      <c r="D64" s="3">
        <f t="shared" si="31"/>
        <v>0.02279323504633113</v>
      </c>
      <c r="E64" s="3">
        <f t="shared" si="32"/>
        <v>-0.013852597575702473</v>
      </c>
      <c r="F64" s="3">
        <f t="shared" si="33"/>
        <v>0.021794523032951988</v>
      </c>
      <c r="G64" s="3">
        <f t="shared" si="34"/>
        <v>0.02582432368578571</v>
      </c>
      <c r="H64" s="3">
        <f t="shared" si="35"/>
        <v>0.18320619696916343</v>
      </c>
      <c r="I64" s="3">
        <f t="shared" si="1"/>
        <v>0.04349260600575833</v>
      </c>
      <c r="J64" s="3">
        <f t="shared" si="2"/>
        <v>-0.05003672726769918</v>
      </c>
      <c r="K64" s="3">
        <f t="shared" si="3"/>
        <v>-0.026883686215157056</v>
      </c>
      <c r="L64" s="3">
        <f t="shared" si="4"/>
        <v>-0.15058735025042572</v>
      </c>
      <c r="M64" s="3">
        <f t="shared" si="36"/>
        <v>0.09542616311127546</v>
      </c>
      <c r="N64" s="3">
        <f t="shared" si="37"/>
        <v>0.1157423819403057</v>
      </c>
      <c r="O64" s="3">
        <f t="shared" si="38"/>
        <v>0.11516283639630948</v>
      </c>
      <c r="P64" s="3">
        <f t="shared" si="39"/>
        <v>0.08350817744494668</v>
      </c>
      <c r="Q64" s="3">
        <f t="shared" si="40"/>
        <v>0.0041503325148399325</v>
      </c>
      <c r="R64" s="3">
        <f t="shared" si="41"/>
        <v>-0.005791369998460947</v>
      </c>
      <c r="S64" s="3">
        <f t="shared" si="42"/>
        <v>-0.0030960015573258523</v>
      </c>
      <c r="T64" s="3">
        <f t="shared" si="43"/>
        <v>-0.012575275165676886</v>
      </c>
      <c r="U64" s="3">
        <f t="shared" si="44"/>
        <v>113.6</v>
      </c>
      <c r="V64" s="3">
        <f t="shared" si="45"/>
        <v>110.50569595260947</v>
      </c>
      <c r="W64" s="3">
        <f t="shared" si="46"/>
        <v>109.54950463454342</v>
      </c>
      <c r="X64" s="3">
        <f t="shared" si="47"/>
        <v>109.80742015941235</v>
      </c>
      <c r="Y64" s="3">
        <f t="shared" si="48"/>
        <v>108.9110797790276</v>
      </c>
      <c r="Z64" s="3">
        <f t="shared" si="49"/>
        <v>100</v>
      </c>
      <c r="AA64" s="6">
        <f t="shared" si="26"/>
        <v>0.0041503325148399325</v>
      </c>
      <c r="AB64" s="6">
        <f t="shared" si="27"/>
        <v>0.04349260600575833</v>
      </c>
      <c r="AC64" s="6" t="str">
        <f t="shared" si="28"/>
        <v>jopet</v>
      </c>
    </row>
    <row r="65" spans="1:29" ht="12.75">
      <c r="A65" s="3">
        <v>54</v>
      </c>
      <c r="B65" s="3">
        <f aca="true" t="shared" si="50" ref="B65:B128">SIGN(U65-V65)*SQRT(ABS(U65-V65)/$F$1)</f>
        <v>0.10788598607237813</v>
      </c>
      <c r="C65" s="3">
        <f aca="true" t="shared" si="51" ref="C65:C128">SIGN(V65-W65)*SQRT(ABS(V65-W65)/$F$2)</f>
        <v>0.026810871951275194</v>
      </c>
      <c r="D65" s="3">
        <f aca="true" t="shared" si="52" ref="D65:D128">SIGN(V65-X65)*SQRT(ABS(V65-X65)/$F$3)</f>
        <v>0.022911197820934363</v>
      </c>
      <c r="E65" s="3">
        <f aca="true" t="shared" si="53" ref="E65:E128">SIGN(W65-X65)*SQRT(ABS(W65-X65)/$F$4)</f>
        <v>-0.013924793326929039</v>
      </c>
      <c r="F65" s="3">
        <f aca="true" t="shared" si="54" ref="F65:F128">SIGN(W65-Y65)*SQRT(ABS(W65-Y65)/$F$5)</f>
        <v>0.021910011394847752</v>
      </c>
      <c r="G65" s="3">
        <f aca="true" t="shared" si="55" ref="G65:G128">SIGN(X65-Y65)*SQRT(ABS(X65-Y65)/$F$6)</f>
        <v>0.025960517493302127</v>
      </c>
      <c r="H65" s="3">
        <f aca="true" t="shared" si="56" ref="H65:H128">SIGN(Y65-Z65)*SQRT(ABS(Y65-Z65)/$F$7)</f>
        <v>0.1830768814556546</v>
      </c>
      <c r="I65" s="3">
        <f aca="true" t="shared" si="57" ref="I65:I128">-C65-D65-$I$3+B65</f>
        <v>0.04316391630016858</v>
      </c>
      <c r="J65" s="3">
        <f aca="true" t="shared" si="58" ref="J65:J128">-E65-F65-$I$4+K65+K65+C65</f>
        <v>-0.050122572115237116</v>
      </c>
      <c r="K65" s="3">
        <f aca="true" t="shared" si="59" ref="K65:K128">-G65-$I$2+D65+E65</f>
        <v>-0.0269741129992968</v>
      </c>
      <c r="L65" s="3">
        <f aca="true" t="shared" si="60" ref="L65:L128">-H65-$I$1+F65+G65</f>
        <v>-0.15020635256750473</v>
      </c>
      <c r="M65" s="3">
        <f aca="true" t="shared" si="61" ref="M65:M128">(1/($F$1*ABS(B65)))+(1/($F$2*ABS(C65)))+(1/($F$3*ABS(D65)))</f>
        <v>0.09513762873893192</v>
      </c>
      <c r="N65" s="3">
        <f aca="true" t="shared" si="62" ref="N65:N128">(1/($F$2*ABS(C65)))+(1/($F$4*ABS(E65)))+(1/($F$5*ABS(F65)))</f>
        <v>0.11514007920287803</v>
      </c>
      <c r="O65" s="3">
        <f aca="true" t="shared" si="63" ref="O65:O128">(1/($F$3*ABS(D65)))+(1/($F$4*ABS(E65)))+(1/($F$6*ABS(G65)))</f>
        <v>0.11456515581462491</v>
      </c>
      <c r="P65" s="3">
        <f aca="true" t="shared" si="64" ref="P65:P128">(1/($F$6*ABS(G65)))+(1/($F$5*ABS(F65)))+(1/($F$7*ABS(H65)))</f>
        <v>0.08319161002339504</v>
      </c>
      <c r="Q65" s="3">
        <f aca="true" t="shared" si="65" ref="Q65:Q128">I65*M65</f>
        <v>0.004106512643883771</v>
      </c>
      <c r="R65" s="3">
        <f aca="true" t="shared" si="66" ref="R65:R128">N65*J65</f>
        <v>-0.0057711169232003675</v>
      </c>
      <c r="S65" s="3">
        <f aca="true" t="shared" si="67" ref="S65:S128">O65*K65</f>
        <v>-0.003090293458725737</v>
      </c>
      <c r="T65" s="3">
        <f aca="true" t="shared" si="68" ref="T65:T128">P65*L65</f>
        <v>-0.012495908305832434</v>
      </c>
      <c r="U65" s="3">
        <f aca="true" t="shared" si="69" ref="U65:U128">U64</f>
        <v>113.6</v>
      </c>
      <c r="V65" s="3">
        <f aca="true" t="shared" si="70" ref="V65:V128">V64+Q64</f>
        <v>110.50984628512431</v>
      </c>
      <c r="W65" s="3">
        <f aca="true" t="shared" si="71" ref="W65:W128">W64+R64</f>
        <v>109.54371326454496</v>
      </c>
      <c r="X65" s="3">
        <f aca="true" t="shared" si="72" ref="X65:X128">X64+S64</f>
        <v>109.80432415785502</v>
      </c>
      <c r="Y65" s="3">
        <f aca="true" t="shared" si="73" ref="Y65:Y128">Y64+T64</f>
        <v>108.89850450386193</v>
      </c>
      <c r="Z65" s="3">
        <f aca="true" t="shared" si="74" ref="Z65:Z128">Z64</f>
        <v>100</v>
      </c>
      <c r="AA65" s="6">
        <f t="shared" si="26"/>
        <v>0.004106512643883771</v>
      </c>
      <c r="AB65" s="6">
        <f t="shared" si="27"/>
        <v>0.04316391630016858</v>
      </c>
      <c r="AC65" s="6" t="str">
        <f t="shared" si="28"/>
        <v>jopet</v>
      </c>
    </row>
    <row r="66" spans="1:29" ht="12.75">
      <c r="A66" s="3">
        <v>55</v>
      </c>
      <c r="B66" s="3">
        <f t="shared" si="50"/>
        <v>0.10781427726882031</v>
      </c>
      <c r="C66" s="3">
        <f t="shared" si="51"/>
        <v>0.026947579010233785</v>
      </c>
      <c r="D66" s="3">
        <f t="shared" si="52"/>
        <v>0.02302775624054191</v>
      </c>
      <c r="E66" s="3">
        <f t="shared" si="53"/>
        <v>-0.013996230100958455</v>
      </c>
      <c r="F66" s="3">
        <f t="shared" si="54"/>
        <v>0.022023895716659327</v>
      </c>
      <c r="G66" s="3">
        <f t="shared" si="55"/>
        <v>0.02609495046129156</v>
      </c>
      <c r="H66" s="3">
        <f t="shared" si="56"/>
        <v>0.18294829155447195</v>
      </c>
      <c r="I66" s="3">
        <f t="shared" si="57"/>
        <v>0.04283894201804461</v>
      </c>
      <c r="J66" s="3">
        <f t="shared" si="58"/>
        <v>-0.0502069352488833</v>
      </c>
      <c r="K66" s="3">
        <f t="shared" si="59"/>
        <v>-0.027063424321708107</v>
      </c>
      <c r="L66" s="3">
        <f t="shared" si="60"/>
        <v>-0.14982944537652107</v>
      </c>
      <c r="M66" s="3">
        <f t="shared" si="61"/>
        <v>0.09485569586920034</v>
      </c>
      <c r="N66" s="3">
        <f t="shared" si="62"/>
        <v>0.1145509891301426</v>
      </c>
      <c r="O66" s="3">
        <f t="shared" si="63"/>
        <v>0.11398042386904411</v>
      </c>
      <c r="P66" s="3">
        <f t="shared" si="64"/>
        <v>0.08288283017365099</v>
      </c>
      <c r="Q66" s="3">
        <f t="shared" si="65"/>
        <v>0.004063517655421948</v>
      </c>
      <c r="R66" s="3">
        <f t="shared" si="66"/>
        <v>-0.005751254093952603</v>
      </c>
      <c r="S66" s="3">
        <f t="shared" si="67"/>
        <v>-0.0030847005755360877</v>
      </c>
      <c r="T66" s="3">
        <f t="shared" si="68"/>
        <v>-0.012418288476154513</v>
      </c>
      <c r="U66" s="3">
        <f t="shared" si="69"/>
        <v>113.6</v>
      </c>
      <c r="V66" s="3">
        <f t="shared" si="70"/>
        <v>110.5139527977682</v>
      </c>
      <c r="W66" s="3">
        <f t="shared" si="71"/>
        <v>109.53794214762176</v>
      </c>
      <c r="X66" s="3">
        <f t="shared" si="72"/>
        <v>109.8012338643963</v>
      </c>
      <c r="Y66" s="3">
        <f t="shared" si="73"/>
        <v>108.88600859555609</v>
      </c>
      <c r="Z66" s="3">
        <f t="shared" si="74"/>
        <v>100</v>
      </c>
      <c r="AA66" s="6">
        <f t="shared" si="26"/>
        <v>0.004063517655421948</v>
      </c>
      <c r="AB66" s="6">
        <f t="shared" si="27"/>
        <v>0.04283894201804461</v>
      </c>
      <c r="AC66" s="6" t="str">
        <f t="shared" si="28"/>
        <v>jopet</v>
      </c>
    </row>
    <row r="67" spans="1:29" ht="12.75">
      <c r="A67" s="3">
        <v>56</v>
      </c>
      <c r="B67" s="3">
        <f t="shared" si="50"/>
        <v>0.10774327227391647</v>
      </c>
      <c r="C67" s="3">
        <f t="shared" si="51"/>
        <v>0.02708273263036117</v>
      </c>
      <c r="D67" s="3">
        <f t="shared" si="52"/>
        <v>0.023142946635659405</v>
      </c>
      <c r="E67" s="3">
        <f t="shared" si="53"/>
        <v>-0.01406692673424621</v>
      </c>
      <c r="F67" s="3">
        <f t="shared" si="54"/>
        <v>0.022136223556808044</v>
      </c>
      <c r="G67" s="3">
        <f t="shared" si="55"/>
        <v>0.026227672811433997</v>
      </c>
      <c r="H67" s="3">
        <f t="shared" si="56"/>
        <v>0.1828204107999147</v>
      </c>
      <c r="I67" s="3">
        <f t="shared" si="57"/>
        <v>0.0425175930078959</v>
      </c>
      <c r="J67" s="3">
        <f t="shared" si="58"/>
        <v>-0.05028987001224227</v>
      </c>
      <c r="K67" s="3">
        <f t="shared" si="59"/>
        <v>-0.027151652910020804</v>
      </c>
      <c r="L67" s="3">
        <f t="shared" si="60"/>
        <v>-0.14945651443167263</v>
      </c>
      <c r="M67" s="3">
        <f t="shared" si="61"/>
        <v>0.09458011829291771</v>
      </c>
      <c r="N67" s="3">
        <f t="shared" si="62"/>
        <v>0.11397461821220506</v>
      </c>
      <c r="O67" s="3">
        <f t="shared" si="63"/>
        <v>0.11340816383725977</v>
      </c>
      <c r="P67" s="3">
        <f t="shared" si="64"/>
        <v>0.08258152407196963</v>
      </c>
      <c r="Q67" s="3">
        <f t="shared" si="65"/>
        <v>0.004021318976216925</v>
      </c>
      <c r="R67" s="3">
        <f t="shared" si="66"/>
        <v>-0.0057317687345867325</v>
      </c>
      <c r="S67" s="3">
        <f t="shared" si="67"/>
        <v>-0.0030792191016720503</v>
      </c>
      <c r="T67" s="3">
        <f t="shared" si="68"/>
        <v>-0.01234234674425185</v>
      </c>
      <c r="U67" s="3">
        <f t="shared" si="69"/>
        <v>113.6</v>
      </c>
      <c r="V67" s="3">
        <f t="shared" si="70"/>
        <v>110.51801631542362</v>
      </c>
      <c r="W67" s="3">
        <f t="shared" si="71"/>
        <v>109.53219089352781</v>
      </c>
      <c r="X67" s="3">
        <f t="shared" si="72"/>
        <v>109.79814916382075</v>
      </c>
      <c r="Y67" s="3">
        <f t="shared" si="73"/>
        <v>108.87359030707994</v>
      </c>
      <c r="Z67" s="3">
        <f t="shared" si="74"/>
        <v>100</v>
      </c>
      <c r="AA67" s="6">
        <f t="shared" si="26"/>
        <v>0.004021318976216925</v>
      </c>
      <c r="AB67" s="6">
        <f t="shared" si="27"/>
        <v>0.0425175930078959</v>
      </c>
      <c r="AC67" s="6" t="str">
        <f t="shared" si="28"/>
        <v>jopet</v>
      </c>
    </row>
    <row r="68" spans="1:29" ht="12.75">
      <c r="A68" s="3">
        <v>57</v>
      </c>
      <c r="B68" s="3">
        <f t="shared" si="50"/>
        <v>0.10767295855184478</v>
      </c>
      <c r="C68" s="3">
        <f t="shared" si="51"/>
        <v>0.027216371998266566</v>
      </c>
      <c r="D68" s="3">
        <f t="shared" si="52"/>
        <v>0.023256803853340995</v>
      </c>
      <c r="E68" s="3">
        <f t="shared" si="53"/>
        <v>-0.014136901332160874</v>
      </c>
      <c r="F68" s="3">
        <f t="shared" si="54"/>
        <v>0.02224704024072356</v>
      </c>
      <c r="G68" s="3">
        <f t="shared" si="55"/>
        <v>0.026358732495088327</v>
      </c>
      <c r="H68" s="3">
        <f t="shared" si="56"/>
        <v>0.18269322338238533</v>
      </c>
      <c r="I68" s="3">
        <f t="shared" si="57"/>
        <v>0.04219978270023722</v>
      </c>
      <c r="J68" s="3">
        <f t="shared" si="58"/>
        <v>-0.050371426858112536</v>
      </c>
      <c r="K68" s="3">
        <f t="shared" si="59"/>
        <v>-0.02723882997390821</v>
      </c>
      <c r="L68" s="3">
        <f t="shared" si="60"/>
        <v>-0.14908745064657344</v>
      </c>
      <c r="M68" s="3">
        <f t="shared" si="61"/>
        <v>0.09431066248993236</v>
      </c>
      <c r="N68" s="3">
        <f t="shared" si="62"/>
        <v>0.11341049890216079</v>
      </c>
      <c r="O68" s="3">
        <f t="shared" si="63"/>
        <v>0.11284792365213075</v>
      </c>
      <c r="P68" s="3">
        <f t="shared" si="64"/>
        <v>0.08228739568164696</v>
      </c>
      <c r="Q68" s="3">
        <f t="shared" si="65"/>
        <v>0.003979889463390559</v>
      </c>
      <c r="R68" s="3">
        <f t="shared" si="66"/>
        <v>-0.005712648650392244</v>
      </c>
      <c r="S68" s="3">
        <f t="shared" si="67"/>
        <v>-0.0030738454052689646</v>
      </c>
      <c r="T68" s="3">
        <f t="shared" si="68"/>
        <v>-0.012268018042522602</v>
      </c>
      <c r="U68" s="3">
        <f t="shared" si="69"/>
        <v>113.6</v>
      </c>
      <c r="V68" s="3">
        <f t="shared" si="70"/>
        <v>110.52203763439984</v>
      </c>
      <c r="W68" s="3">
        <f t="shared" si="71"/>
        <v>109.52645912479322</v>
      </c>
      <c r="X68" s="3">
        <f t="shared" si="72"/>
        <v>109.79506994471907</v>
      </c>
      <c r="Y68" s="3">
        <f t="shared" si="73"/>
        <v>108.86124796033569</v>
      </c>
      <c r="Z68" s="3">
        <f t="shared" si="74"/>
        <v>100</v>
      </c>
      <c r="AA68" s="6">
        <f t="shared" si="26"/>
        <v>0.003979889463390559</v>
      </c>
      <c r="AB68" s="6">
        <f t="shared" si="27"/>
        <v>0.04219978270023722</v>
      </c>
      <c r="AC68" s="6" t="str">
        <f t="shared" si="28"/>
        <v>jopet</v>
      </c>
    </row>
    <row r="69" spans="1:29" ht="12.75">
      <c r="A69" s="3">
        <v>58</v>
      </c>
      <c r="B69" s="3">
        <f t="shared" si="50"/>
        <v>0.10760332399559346</v>
      </c>
      <c r="C69" s="3">
        <f t="shared" si="51"/>
        <v>0.027348534743599183</v>
      </c>
      <c r="D69" s="3">
        <f t="shared" si="52"/>
        <v>0.023369361339443596</v>
      </c>
      <c r="E69" s="3">
        <f t="shared" si="53"/>
        <v>-0.014206171307159808</v>
      </c>
      <c r="F69" s="3">
        <f t="shared" si="54"/>
        <v>0.02235638900269623</v>
      </c>
      <c r="G69" s="3">
        <f t="shared" si="55"/>
        <v>0.026488175332556367</v>
      </c>
      <c r="H69" s="3">
        <f t="shared" si="56"/>
        <v>0.1825667141114271</v>
      </c>
      <c r="I69" s="3">
        <f t="shared" si="57"/>
        <v>0.04188542791255068</v>
      </c>
      <c r="J69" s="3">
        <f t="shared" si="58"/>
        <v>-0.0504516535524824</v>
      </c>
      <c r="K69" s="3">
        <f t="shared" si="59"/>
        <v>-0.02732498530027258</v>
      </c>
      <c r="L69" s="3">
        <f t="shared" si="60"/>
        <v>-0.1487221497761745</v>
      </c>
      <c r="M69" s="3">
        <f t="shared" si="61"/>
        <v>0.09404710679560069</v>
      </c>
      <c r="N69" s="3">
        <f t="shared" si="62"/>
        <v>0.11285818786211152</v>
      </c>
      <c r="O69" s="3">
        <f t="shared" si="63"/>
        <v>0.11229927426809327</v>
      </c>
      <c r="P69" s="3">
        <f t="shared" si="64"/>
        <v>0.08200016546184925</v>
      </c>
      <c r="Q69" s="3">
        <f t="shared" si="65"/>
        <v>0.003939203312071087</v>
      </c>
      <c r="R69" s="3">
        <f t="shared" si="66"/>
        <v>-0.005693882194580224</v>
      </c>
      <c r="S69" s="3">
        <f t="shared" si="67"/>
        <v>-0.0030685760186069276</v>
      </c>
      <c r="T69" s="3">
        <f t="shared" si="68"/>
        <v>-0.012195240889488236</v>
      </c>
      <c r="U69" s="3">
        <f t="shared" si="69"/>
        <v>113.6</v>
      </c>
      <c r="V69" s="3">
        <f t="shared" si="70"/>
        <v>110.52601752386323</v>
      </c>
      <c r="W69" s="3">
        <f t="shared" si="71"/>
        <v>109.52074647614283</v>
      </c>
      <c r="X69" s="3">
        <f t="shared" si="72"/>
        <v>109.7919960993138</v>
      </c>
      <c r="Y69" s="3">
        <f t="shared" si="73"/>
        <v>108.84897994229317</v>
      </c>
      <c r="Z69" s="3">
        <f t="shared" si="74"/>
        <v>100</v>
      </c>
      <c r="AA69" s="6">
        <f t="shared" si="26"/>
        <v>0.003939203312071087</v>
      </c>
      <c r="AB69" s="6">
        <f t="shared" si="27"/>
        <v>0.04188542791255068</v>
      </c>
      <c r="AC69" s="6" t="str">
        <f t="shared" si="28"/>
        <v>jopet</v>
      </c>
    </row>
    <row r="70" spans="1:29" ht="12.75">
      <c r="A70" s="3">
        <v>59</v>
      </c>
      <c r="B70" s="3">
        <f t="shared" si="50"/>
        <v>0.10753435690570189</v>
      </c>
      <c r="C70" s="3">
        <f t="shared" si="51"/>
        <v>0.02747925702292839</v>
      </c>
      <c r="D70" s="3">
        <f t="shared" si="52"/>
        <v>0.023480651215158996</v>
      </c>
      <c r="E70" s="3">
        <f t="shared" si="53"/>
        <v>-0.014274753414480108</v>
      </c>
      <c r="F70" s="3">
        <f t="shared" si="54"/>
        <v>0.02246431111645435</v>
      </c>
      <c r="G70" s="3">
        <f t="shared" si="55"/>
        <v>0.02661604514162587</v>
      </c>
      <c r="H70" s="3">
        <f t="shared" si="56"/>
        <v>0.18244086838143467</v>
      </c>
      <c r="I70" s="3">
        <f t="shared" si="57"/>
        <v>0.041574448667614505</v>
      </c>
      <c r="J70" s="3">
        <f t="shared" si="58"/>
        <v>-0.05053059536093982</v>
      </c>
      <c r="K70" s="3">
        <f t="shared" si="59"/>
        <v>-0.027410147340946982</v>
      </c>
      <c r="L70" s="3">
        <f t="shared" si="60"/>
        <v>-0.14836051212335444</v>
      </c>
      <c r="M70" s="3">
        <f t="shared" si="61"/>
        <v>0.09378924063351485</v>
      </c>
      <c r="N70" s="3">
        <f t="shared" si="62"/>
        <v>0.11231726435337892</v>
      </c>
      <c r="O70" s="3">
        <f t="shared" si="63"/>
        <v>0.11176180815899316</v>
      </c>
      <c r="P70" s="3">
        <f t="shared" si="64"/>
        <v>0.08171956919010129</v>
      </c>
      <c r="Q70" s="3">
        <f t="shared" si="65"/>
        <v>0.0038992359702926076</v>
      </c>
      <c r="R70" s="3">
        <f t="shared" si="66"/>
        <v>-0.0056754582370883</v>
      </c>
      <c r="S70" s="3">
        <f t="shared" si="67"/>
        <v>-0.003063407628728653</v>
      </c>
      <c r="T70" s="3">
        <f t="shared" si="68"/>
        <v>-0.012123957135543324</v>
      </c>
      <c r="U70" s="3">
        <f t="shared" si="69"/>
        <v>113.6</v>
      </c>
      <c r="V70" s="3">
        <f t="shared" si="70"/>
        <v>110.5299567271753</v>
      </c>
      <c r="W70" s="3">
        <f t="shared" si="71"/>
        <v>109.51505259394825</v>
      </c>
      <c r="X70" s="3">
        <f t="shared" si="72"/>
        <v>109.7889275232952</v>
      </c>
      <c r="Y70" s="3">
        <f t="shared" si="73"/>
        <v>108.83678470140369</v>
      </c>
      <c r="Z70" s="3">
        <f t="shared" si="74"/>
        <v>100</v>
      </c>
      <c r="AA70" s="6">
        <f t="shared" si="26"/>
        <v>0.0038992359702926076</v>
      </c>
      <c r="AB70" s="6">
        <f t="shared" si="27"/>
        <v>0.041574448667614505</v>
      </c>
      <c r="AC70" s="6" t="str">
        <f t="shared" si="28"/>
        <v>jopet</v>
      </c>
    </row>
    <row r="71" spans="1:29" ht="12.75">
      <c r="A71" s="3">
        <v>60</v>
      </c>
      <c r="B71" s="3">
        <f t="shared" si="50"/>
        <v>0.10746604597035699</v>
      </c>
      <c r="C71" s="3">
        <f t="shared" si="51"/>
        <v>0.02760857359795781</v>
      </c>
      <c r="D71" s="3">
        <f t="shared" si="52"/>
        <v>0.02359070434830131</v>
      </c>
      <c r="E71" s="3">
        <f t="shared" si="53"/>
        <v>-0.014342663785534773</v>
      </c>
      <c r="F71" s="3">
        <f t="shared" si="54"/>
        <v>0.022570846015538968</v>
      </c>
      <c r="G71" s="3">
        <f t="shared" si="55"/>
        <v>0.02674238385638165</v>
      </c>
      <c r="H71" s="3">
        <f t="shared" si="56"/>
        <v>0.18231567213980268</v>
      </c>
      <c r="I71" s="3">
        <f t="shared" si="57"/>
        <v>0.04126676802409787</v>
      </c>
      <c r="J71" s="3">
        <f t="shared" si="58"/>
        <v>-0.05060829521927662</v>
      </c>
      <c r="K71" s="3">
        <f t="shared" si="59"/>
        <v>-0.027494343293615116</v>
      </c>
      <c r="L71" s="3">
        <f t="shared" si="60"/>
        <v>-0.14800244226788206</v>
      </c>
      <c r="M71" s="3">
        <f t="shared" si="61"/>
        <v>0.09353686380831183</v>
      </c>
      <c r="N71" s="3">
        <f t="shared" si="62"/>
        <v>0.1117873287569925</v>
      </c>
      <c r="O71" s="3">
        <f t="shared" si="63"/>
        <v>0.11123513793495035</v>
      </c>
      <c r="P71" s="3">
        <f t="shared" si="64"/>
        <v>0.08144535688672169</v>
      </c>
      <c r="Q71" s="3">
        <f t="shared" si="65"/>
        <v>0.00385996406047924</v>
      </c>
      <c r="R71" s="3">
        <f t="shared" si="66"/>
        <v>-0.0056573661355082076</v>
      </c>
      <c r="S71" s="3">
        <f t="shared" si="67"/>
        <v>-0.0030583370686961546</v>
      </c>
      <c r="T71" s="3">
        <f t="shared" si="68"/>
        <v>-0.012054111730614077</v>
      </c>
      <c r="U71" s="3">
        <f t="shared" si="69"/>
        <v>113.6</v>
      </c>
      <c r="V71" s="3">
        <f t="shared" si="70"/>
        <v>110.5338559631456</v>
      </c>
      <c r="W71" s="3">
        <f t="shared" si="71"/>
        <v>109.50937713571116</v>
      </c>
      <c r="X71" s="3">
        <f t="shared" si="72"/>
        <v>109.78586411566647</v>
      </c>
      <c r="Y71" s="3">
        <f t="shared" si="73"/>
        <v>108.82466074426814</v>
      </c>
      <c r="Z71" s="3">
        <f t="shared" si="74"/>
        <v>100</v>
      </c>
      <c r="AA71" s="6">
        <f t="shared" si="26"/>
        <v>0.00385996406047924</v>
      </c>
      <c r="AB71" s="6">
        <f t="shared" si="27"/>
        <v>0.04126676802409787</v>
      </c>
      <c r="AC71" s="6" t="str">
        <f t="shared" si="28"/>
        <v>jopet</v>
      </c>
    </row>
    <row r="72" spans="1:29" ht="12.75">
      <c r="A72" s="3">
        <v>61</v>
      </c>
      <c r="B72" s="3">
        <f t="shared" si="50"/>
        <v>0.10739838024674164</v>
      </c>
      <c r="C72" s="3">
        <f t="shared" si="51"/>
        <v>0.02773651790853083</v>
      </c>
      <c r="D72" s="3">
        <f t="shared" si="52"/>
        <v>0.023699550419778784</v>
      </c>
      <c r="E72" s="3">
        <f t="shared" si="53"/>
        <v>-0.014409917959190973</v>
      </c>
      <c r="F72" s="3">
        <f t="shared" si="54"/>
        <v>0.02267603140442529</v>
      </c>
      <c r="G72" s="3">
        <f t="shared" si="55"/>
        <v>0.02686723163716531</v>
      </c>
      <c r="H72" s="3">
        <f t="shared" si="56"/>
        <v>0.18219111185730302</v>
      </c>
      <c r="I72" s="3">
        <f t="shared" si="57"/>
        <v>0.040962311918432026</v>
      </c>
      <c r="J72" s="3">
        <f t="shared" si="58"/>
        <v>-0.05068479388985849</v>
      </c>
      <c r="K72" s="3">
        <f t="shared" si="59"/>
        <v>-0.027577599176577497</v>
      </c>
      <c r="L72" s="3">
        <f t="shared" si="60"/>
        <v>-0.14764784881571244</v>
      </c>
      <c r="M72" s="3">
        <f t="shared" si="61"/>
        <v>0.09328978585306745</v>
      </c>
      <c r="N72" s="3">
        <f t="shared" si="62"/>
        <v>0.11126800121206525</v>
      </c>
      <c r="O72" s="3">
        <f t="shared" si="63"/>
        <v>0.11071889506719526</v>
      </c>
      <c r="P72" s="3">
        <f t="shared" si="64"/>
        <v>0.08117729183088238</v>
      </c>
      <c r="Q72" s="3">
        <f t="shared" si="65"/>
        <v>0.003821365306917076</v>
      </c>
      <c r="R72" s="3">
        <f t="shared" si="66"/>
        <v>-0.005639595707970051</v>
      </c>
      <c r="S72" s="3">
        <f t="shared" si="67"/>
        <v>-0.0030533613094366543</v>
      </c>
      <c r="T72" s="3">
        <f t="shared" si="68"/>
        <v>-0.01198565251151509</v>
      </c>
      <c r="U72" s="3">
        <f t="shared" si="69"/>
        <v>113.6</v>
      </c>
      <c r="V72" s="3">
        <f t="shared" si="70"/>
        <v>110.53771592720608</v>
      </c>
      <c r="W72" s="3">
        <f t="shared" si="71"/>
        <v>109.50371976957565</v>
      </c>
      <c r="X72" s="3">
        <f t="shared" si="72"/>
        <v>109.78280577859778</v>
      </c>
      <c r="Y72" s="3">
        <f t="shared" si="73"/>
        <v>108.81260663253752</v>
      </c>
      <c r="Z72" s="3">
        <f t="shared" si="74"/>
        <v>100</v>
      </c>
      <c r="AA72" s="6">
        <f t="shared" si="26"/>
        <v>0.003821365306917076</v>
      </c>
      <c r="AB72" s="6">
        <f t="shared" si="27"/>
        <v>0.040962311918432026</v>
      </c>
      <c r="AC72" s="6" t="str">
        <f t="shared" si="28"/>
        <v>jopet</v>
      </c>
    </row>
    <row r="73" spans="1:29" ht="12.75">
      <c r="A73" s="3">
        <v>62</v>
      </c>
      <c r="B73" s="3">
        <f t="shared" si="50"/>
        <v>0.10733134914353862</v>
      </c>
      <c r="C73" s="3">
        <f t="shared" si="51"/>
        <v>0.027863122140843744</v>
      </c>
      <c r="D73" s="3">
        <f t="shared" si="52"/>
        <v>0.023807217985640654</v>
      </c>
      <c r="E73" s="3">
        <f t="shared" si="53"/>
        <v>-0.014476530911090722</v>
      </c>
      <c r="F73" s="3">
        <f t="shared" si="54"/>
        <v>0.022779903361240403</v>
      </c>
      <c r="G73" s="3">
        <f t="shared" si="55"/>
        <v>0.026990626972473553</v>
      </c>
      <c r="H73" s="3">
        <f t="shared" si="56"/>
        <v>0.1820671745004998</v>
      </c>
      <c r="I73" s="3">
        <f t="shared" si="57"/>
        <v>0.04066100901705422</v>
      </c>
      <c r="J73" s="3">
        <f t="shared" si="58"/>
        <v>-0.05076013010515318</v>
      </c>
      <c r="K73" s="3">
        <f t="shared" si="59"/>
        <v>-0.02765993989792362</v>
      </c>
      <c r="L73" s="3">
        <f t="shared" si="60"/>
        <v>-0.14729664416678584</v>
      </c>
      <c r="M73" s="3">
        <f t="shared" si="61"/>
        <v>0.09304782542634808</v>
      </c>
      <c r="N73" s="3">
        <f t="shared" si="62"/>
        <v>0.11075892036101731</v>
      </c>
      <c r="O73" s="3">
        <f t="shared" si="63"/>
        <v>0.11021272871098954</v>
      </c>
      <c r="P73" s="3">
        <f t="shared" si="64"/>
        <v>0.08091514965915517</v>
      </c>
      <c r="Q73" s="3">
        <f t="shared" si="65"/>
        <v>0.003783418468678026</v>
      </c>
      <c r="R73" s="3">
        <f t="shared" si="66"/>
        <v>-0.005622137207831538</v>
      </c>
      <c r="S73" s="3">
        <f t="shared" si="67"/>
        <v>-0.0030484774521321316</v>
      </c>
      <c r="T73" s="3">
        <f t="shared" si="68"/>
        <v>-0.0119185300070468</v>
      </c>
      <c r="U73" s="3">
        <f t="shared" si="69"/>
        <v>113.6</v>
      </c>
      <c r="V73" s="3">
        <f t="shared" si="70"/>
        <v>110.541537292513</v>
      </c>
      <c r="W73" s="3">
        <f t="shared" si="71"/>
        <v>109.49808017386768</v>
      </c>
      <c r="X73" s="3">
        <f t="shared" si="72"/>
        <v>109.77975241728834</v>
      </c>
      <c r="Y73" s="3">
        <f t="shared" si="73"/>
        <v>108.80062098002601</v>
      </c>
      <c r="Z73" s="3">
        <f t="shared" si="74"/>
        <v>100</v>
      </c>
      <c r="AA73" s="6">
        <f t="shared" si="26"/>
        <v>0.003783418468678026</v>
      </c>
      <c r="AB73" s="6">
        <f t="shared" si="27"/>
        <v>0.04066100901705422</v>
      </c>
      <c r="AC73" s="6" t="str">
        <f t="shared" si="28"/>
        <v>jopet</v>
      </c>
    </row>
    <row r="74" spans="1:29" ht="12.75">
      <c r="A74" s="3">
        <v>63</v>
      </c>
      <c r="B74" s="3">
        <f t="shared" si="50"/>
        <v>0.10726494240450303</v>
      </c>
      <c r="C74" s="3">
        <f t="shared" si="51"/>
        <v>0.027988417291241127</v>
      </c>
      <c r="D74" s="3">
        <f t="shared" si="52"/>
        <v>0.023913734535049826</v>
      </c>
      <c r="E74" s="3">
        <f t="shared" si="53"/>
        <v>-0.014542517081159318</v>
      </c>
      <c r="F74" s="3">
        <f t="shared" si="54"/>
        <v>0.02288249643283904</v>
      </c>
      <c r="G74" s="3">
        <f t="shared" si="55"/>
        <v>0.027112606773504865</v>
      </c>
      <c r="H74" s="3">
        <f t="shared" si="56"/>
        <v>0.18194384750603265</v>
      </c>
      <c r="I74" s="3">
        <f t="shared" si="57"/>
        <v>0.040362790578212085</v>
      </c>
      <c r="J74" s="3">
        <f t="shared" si="58"/>
        <v>-0.0508343406996673</v>
      </c>
      <c r="K74" s="3">
        <f t="shared" si="59"/>
        <v>-0.027741389319614354</v>
      </c>
      <c r="L74" s="3">
        <f t="shared" si="60"/>
        <v>-0.14694874429968877</v>
      </c>
      <c r="M74" s="3">
        <f t="shared" si="61"/>
        <v>0.09281080975450719</v>
      </c>
      <c r="N74" s="3">
        <f t="shared" si="62"/>
        <v>0.11025974219179596</v>
      </c>
      <c r="O74" s="3">
        <f t="shared" si="63"/>
        <v>0.10971630461778648</v>
      </c>
      <c r="P74" s="3">
        <f t="shared" si="64"/>
        <v>0.08065871753844366</v>
      </c>
      <c r="Q74" s="3">
        <f t="shared" si="65"/>
        <v>0.003746103277515457</v>
      </c>
      <c r="R74" s="3">
        <f t="shared" si="66"/>
        <v>-0.005604981300035237</v>
      </c>
      <c r="S74" s="3">
        <f t="shared" si="67"/>
        <v>-0.003043682721111417</v>
      </c>
      <c r="T74" s="3">
        <f t="shared" si="68"/>
        <v>-0.011852697259097579</v>
      </c>
      <c r="U74" s="3">
        <f t="shared" si="69"/>
        <v>113.6</v>
      </c>
      <c r="V74" s="3">
        <f t="shared" si="70"/>
        <v>110.54532071098167</v>
      </c>
      <c r="W74" s="3">
        <f t="shared" si="71"/>
        <v>109.49245803665984</v>
      </c>
      <c r="X74" s="3">
        <f t="shared" si="72"/>
        <v>109.77670393983621</v>
      </c>
      <c r="Y74" s="3">
        <f t="shared" si="73"/>
        <v>108.78870245001896</v>
      </c>
      <c r="Z74" s="3">
        <f t="shared" si="74"/>
        <v>100</v>
      </c>
      <c r="AA74" s="6">
        <f t="shared" si="26"/>
        <v>0.003746103277515457</v>
      </c>
      <c r="AB74" s="6">
        <f t="shared" si="27"/>
        <v>0.040362790578212085</v>
      </c>
      <c r="AC74" s="6" t="str">
        <f t="shared" si="28"/>
        <v>jopet</v>
      </c>
    </row>
    <row r="75" spans="1:29" ht="12.75">
      <c r="A75" s="3">
        <v>64</v>
      </c>
      <c r="B75" s="3">
        <f t="shared" si="50"/>
        <v>0.10719915009302353</v>
      </c>
      <c r="C75" s="3">
        <f t="shared" si="51"/>
        <v>0.02811243322593811</v>
      </c>
      <c r="D75" s="3">
        <f t="shared" si="52"/>
        <v>0.024019126544505155</v>
      </c>
      <c r="E75" s="3">
        <f t="shared" si="53"/>
        <v>-0.014607890399434033</v>
      </c>
      <c r="F75" s="3">
        <f t="shared" si="54"/>
        <v>0.022983843722912498</v>
      </c>
      <c r="G75" s="3">
        <f t="shared" si="55"/>
        <v>0.027233206461985727</v>
      </c>
      <c r="H75" s="3">
        <f t="shared" si="56"/>
        <v>0.18182111875661483</v>
      </c>
      <c r="I75" s="3">
        <f t="shared" si="57"/>
        <v>0.040067590322580254</v>
      </c>
      <c r="J75" s="3">
        <f t="shared" si="58"/>
        <v>-0.050907460731369564</v>
      </c>
      <c r="K75" s="3">
        <f t="shared" si="59"/>
        <v>-0.027821970316914604</v>
      </c>
      <c r="L75" s="3">
        <f t="shared" si="60"/>
        <v>-0.1466040685717166</v>
      </c>
      <c r="M75" s="3">
        <f t="shared" si="61"/>
        <v>0.09257857411525038</v>
      </c>
      <c r="N75" s="3">
        <f t="shared" si="62"/>
        <v>0.10977013896828831</v>
      </c>
      <c r="O75" s="3">
        <f t="shared" si="63"/>
        <v>0.10922930412869888</v>
      </c>
      <c r="P75" s="3">
        <f t="shared" si="64"/>
        <v>0.0804077934061231</v>
      </c>
      <c r="Q75" s="3">
        <f t="shared" si="65"/>
        <v>0.003709400380298485</v>
      </c>
      <c r="R75" s="3">
        <f t="shared" si="66"/>
        <v>-0.005588119039005118</v>
      </c>
      <c r="S75" s="3">
        <f t="shared" si="67"/>
        <v>-0.003038974457205898</v>
      </c>
      <c r="T75" s="3">
        <f t="shared" si="68"/>
        <v>-0.011788109658211691</v>
      </c>
      <c r="U75" s="3">
        <f t="shared" si="69"/>
        <v>113.6</v>
      </c>
      <c r="V75" s="3">
        <f t="shared" si="70"/>
        <v>110.54906681425919</v>
      </c>
      <c r="W75" s="3">
        <f t="shared" si="71"/>
        <v>109.4868530553598</v>
      </c>
      <c r="X75" s="3">
        <f t="shared" si="72"/>
        <v>109.7736602571151</v>
      </c>
      <c r="Y75" s="3">
        <f t="shared" si="73"/>
        <v>108.77684975275986</v>
      </c>
      <c r="Z75" s="3">
        <f t="shared" si="74"/>
        <v>100</v>
      </c>
      <c r="AA75" s="6">
        <f t="shared" si="26"/>
        <v>0.003709400380298485</v>
      </c>
      <c r="AB75" s="6">
        <f t="shared" si="27"/>
        <v>0.040067590322580254</v>
      </c>
      <c r="AC75" s="6" t="str">
        <f t="shared" si="28"/>
        <v>jopet</v>
      </c>
    </row>
    <row r="76" spans="1:29" ht="12.75">
      <c r="A76" s="3">
        <v>65</v>
      </c>
      <c r="B76" s="3">
        <f t="shared" si="50"/>
        <v>0.10713396257760184</v>
      </c>
      <c r="C76" s="3">
        <f t="shared" si="51"/>
        <v>0.028235198736978176</v>
      </c>
      <c r="D76" s="3">
        <f t="shared" si="52"/>
        <v>0.024123419528598408</v>
      </c>
      <c r="E76" s="3">
        <f t="shared" si="53"/>
        <v>-0.014672664310338836</v>
      </c>
      <c r="F76" s="3">
        <f t="shared" si="54"/>
        <v>0.023083976973744744</v>
      </c>
      <c r="G76" s="3">
        <f t="shared" si="55"/>
        <v>0.027352460051853995</v>
      </c>
      <c r="H76" s="3">
        <f t="shared" si="56"/>
        <v>0.18169897655860642</v>
      </c>
      <c r="I76" s="3">
        <f t="shared" si="57"/>
        <v>0.03977534431202526</v>
      </c>
      <c r="J76" s="3">
        <f t="shared" si="58"/>
        <v>-0.050979523593616585</v>
      </c>
      <c r="K76" s="3">
        <f t="shared" si="59"/>
        <v>-0.027901704833594426</v>
      </c>
      <c r="L76" s="3">
        <f t="shared" si="60"/>
        <v>-0.14626253953300766</v>
      </c>
      <c r="M76" s="3">
        <f t="shared" si="61"/>
        <v>0.0923509613589066</v>
      </c>
      <c r="N76" s="3">
        <f t="shared" si="62"/>
        <v>0.10928979824101712</v>
      </c>
      <c r="O76" s="3">
        <f t="shared" si="63"/>
        <v>0.10875142324213552</v>
      </c>
      <c r="P76" s="3">
        <f t="shared" si="64"/>
        <v>0.08016218527098017</v>
      </c>
      <c r="Q76" s="3">
        <f t="shared" si="65"/>
        <v>0.00367329128559705</v>
      </c>
      <c r="R76" s="3">
        <f t="shared" si="66"/>
        <v>-0.005571541847969528</v>
      </c>
      <c r="S76" s="3">
        <f t="shared" si="67"/>
        <v>-0.003034350111535366</v>
      </c>
      <c r="T76" s="3">
        <f t="shared" si="68"/>
        <v>-0.01172472479224902</v>
      </c>
      <c r="U76" s="3">
        <f t="shared" si="69"/>
        <v>113.6</v>
      </c>
      <c r="V76" s="3">
        <f t="shared" si="70"/>
        <v>110.5527762146395</v>
      </c>
      <c r="W76" s="3">
        <f t="shared" si="71"/>
        <v>109.4812649363208</v>
      </c>
      <c r="X76" s="3">
        <f t="shared" si="72"/>
        <v>109.77062128265788</v>
      </c>
      <c r="Y76" s="3">
        <f t="shared" si="73"/>
        <v>108.76506164310165</v>
      </c>
      <c r="Z76" s="3">
        <f t="shared" si="74"/>
        <v>100</v>
      </c>
      <c r="AA76" s="6">
        <f t="shared" si="26"/>
        <v>0.00367329128559705</v>
      </c>
      <c r="AB76" s="6">
        <f t="shared" si="27"/>
        <v>0.03977534431202526</v>
      </c>
      <c r="AC76" s="6" t="str">
        <f t="shared" si="28"/>
        <v>jopet</v>
      </c>
    </row>
    <row r="77" spans="1:29" ht="12.75">
      <c r="A77" s="3">
        <v>66</v>
      </c>
      <c r="B77" s="3">
        <f t="shared" si="50"/>
        <v>0.10706937051818102</v>
      </c>
      <c r="C77" s="3">
        <f t="shared" si="51"/>
        <v>0.028356741594713603</v>
      </c>
      <c r="D77" s="3">
        <f t="shared" si="52"/>
        <v>0.024226638087577163</v>
      </c>
      <c r="E77" s="3">
        <f t="shared" si="53"/>
        <v>-0.014736851795513045</v>
      </c>
      <c r="F77" s="3">
        <f t="shared" si="54"/>
        <v>0.023182926642161077</v>
      </c>
      <c r="G77" s="3">
        <f t="shared" si="55"/>
        <v>0.027470400225310478</v>
      </c>
      <c r="H77" s="3">
        <f t="shared" si="56"/>
        <v>0.18157740962103724</v>
      </c>
      <c r="I77" s="3">
        <f t="shared" si="57"/>
        <v>0.03948599083589026</v>
      </c>
      <c r="J77" s="3">
        <f t="shared" si="58"/>
        <v>-0.05105056111842715</v>
      </c>
      <c r="K77" s="3">
        <f t="shared" si="59"/>
        <v>-0.027980613933246364</v>
      </c>
      <c r="L77" s="3">
        <f t="shared" si="60"/>
        <v>-0.14592408275356572</v>
      </c>
      <c r="M77" s="3">
        <f t="shared" si="61"/>
        <v>0.09212782146417589</v>
      </c>
      <c r="N77" s="3">
        <f t="shared" si="62"/>
        <v>0.10881842193105029</v>
      </c>
      <c r="O77" s="3">
        <f t="shared" si="63"/>
        <v>0.10828237174920366</v>
      </c>
      <c r="P77" s="3">
        <f t="shared" si="64"/>
        <v>0.07992171056926087</v>
      </c>
      <c r="Q77" s="3">
        <f t="shared" si="65"/>
        <v>0.0036377583140649833</v>
      </c>
      <c r="R77" s="3">
        <f t="shared" si="66"/>
        <v>-0.005555241499601876</v>
      </c>
      <c r="S77" s="3">
        <f t="shared" si="67"/>
        <v>-0.00302980723969073</v>
      </c>
      <c r="T77" s="3">
        <f t="shared" si="68"/>
        <v>-0.01166250230691535</v>
      </c>
      <c r="U77" s="3">
        <f t="shared" si="69"/>
        <v>113.6</v>
      </c>
      <c r="V77" s="3">
        <f t="shared" si="70"/>
        <v>110.55644950592509</v>
      </c>
      <c r="W77" s="3">
        <f t="shared" si="71"/>
        <v>109.47569339447283</v>
      </c>
      <c r="X77" s="3">
        <f t="shared" si="72"/>
        <v>109.76758693254635</v>
      </c>
      <c r="Y77" s="3">
        <f t="shared" si="73"/>
        <v>108.7533369183094</v>
      </c>
      <c r="Z77" s="3">
        <f t="shared" si="74"/>
        <v>100</v>
      </c>
      <c r="AA77" s="6">
        <f aca="true" t="shared" si="75" ref="AA77:AA140">MAX(Q77:T77)</f>
        <v>0.0036377583140649833</v>
      </c>
      <c r="AB77" s="6">
        <f aca="true" t="shared" si="76" ref="AB77:AB140">MAX(I77:L77)</f>
        <v>0.03948599083589026</v>
      </c>
      <c r="AC77" s="6" t="str">
        <f aca="true" t="shared" si="77" ref="AC77:AC140">IF(AND(ABS(AA77)&lt;0.01,ABS(AB77)&lt;0.001),"konvergirao","jopet")</f>
        <v>jopet</v>
      </c>
    </row>
    <row r="78" spans="1:29" ht="12.75">
      <c r="A78" s="3">
        <v>67</v>
      </c>
      <c r="B78" s="3">
        <f t="shared" si="50"/>
        <v>0.1070053648532642</v>
      </c>
      <c r="C78" s="3">
        <f t="shared" si="51"/>
        <v>0.02847708859706522</v>
      </c>
      <c r="D78" s="3">
        <f t="shared" si="52"/>
        <v>0.024328805951951502</v>
      </c>
      <c r="E78" s="3">
        <f t="shared" si="53"/>
        <v>-0.014800465395297249</v>
      </c>
      <c r="F78" s="3">
        <f t="shared" si="54"/>
        <v>0.023280721970164</v>
      </c>
      <c r="G78" s="3">
        <f t="shared" si="55"/>
        <v>0.027587058403705678</v>
      </c>
      <c r="H78" s="3">
        <f t="shared" si="56"/>
        <v>0.1814564070359657</v>
      </c>
      <c r="I78" s="3">
        <f t="shared" si="57"/>
        <v>0.039199470304247475</v>
      </c>
      <c r="J78" s="3">
        <f t="shared" si="58"/>
        <v>-0.05112060367190437</v>
      </c>
      <c r="K78" s="3">
        <f t="shared" si="59"/>
        <v>-0.028058717847051426</v>
      </c>
      <c r="L78" s="3">
        <f t="shared" si="60"/>
        <v>-0.145588626662096</v>
      </c>
      <c r="M78" s="3">
        <f t="shared" si="61"/>
        <v>0.0919090111254541</v>
      </c>
      <c r="N78" s="3">
        <f t="shared" si="62"/>
        <v>0.10835572548075423</v>
      </c>
      <c r="O78" s="3">
        <f t="shared" si="63"/>
        <v>0.10782187243109895</v>
      </c>
      <c r="P78" s="3">
        <f t="shared" si="64"/>
        <v>0.0796861955707322</v>
      </c>
      <c r="Q78" s="3">
        <f t="shared" si="65"/>
        <v>0.003602784552304989</v>
      </c>
      <c r="R78" s="3">
        <f t="shared" si="66"/>
        <v>-0.005539210097883307</v>
      </c>
      <c r="S78" s="3">
        <f t="shared" si="67"/>
        <v>-0.003025343496284978</v>
      </c>
      <c r="T78" s="3">
        <f t="shared" si="68"/>
        <v>-0.011601403777070097</v>
      </c>
      <c r="U78" s="3">
        <f t="shared" si="69"/>
        <v>113.6</v>
      </c>
      <c r="V78" s="3">
        <f t="shared" si="70"/>
        <v>110.56008726423916</v>
      </c>
      <c r="W78" s="3">
        <f t="shared" si="71"/>
        <v>109.47013815297322</v>
      </c>
      <c r="X78" s="3">
        <f t="shared" si="72"/>
        <v>109.76455712530667</v>
      </c>
      <c r="Y78" s="3">
        <f t="shared" si="73"/>
        <v>108.74167441600248</v>
      </c>
      <c r="Z78" s="3">
        <f t="shared" si="74"/>
        <v>100</v>
      </c>
      <c r="AA78" s="6">
        <f t="shared" si="75"/>
        <v>0.003602784552304989</v>
      </c>
      <c r="AB78" s="6">
        <f t="shared" si="76"/>
        <v>0.039199470304247475</v>
      </c>
      <c r="AC78" s="6" t="str">
        <f t="shared" si="77"/>
        <v>jopet</v>
      </c>
    </row>
    <row r="79" spans="1:29" ht="12.75">
      <c r="A79" s="3">
        <v>68</v>
      </c>
      <c r="B79" s="3">
        <f t="shared" si="50"/>
        <v>0.10694193678776891</v>
      </c>
      <c r="C79" s="3">
        <f t="shared" si="51"/>
        <v>0.028596265615798137</v>
      </c>
      <c r="D79" s="3">
        <f t="shared" si="52"/>
        <v>0.024429946024363786</v>
      </c>
      <c r="E79" s="3">
        <f t="shared" si="53"/>
        <v>-0.014863517228972112</v>
      </c>
      <c r="F79" s="3">
        <f t="shared" si="54"/>
        <v>0.023377391050699293</v>
      </c>
      <c r="G79" s="3">
        <f t="shared" si="55"/>
        <v>0.027702464813681583</v>
      </c>
      <c r="H79" s="3">
        <f t="shared" si="56"/>
        <v>0.1813359582600702</v>
      </c>
      <c r="I79" s="3">
        <f t="shared" si="57"/>
        <v>0.03891572514760698</v>
      </c>
      <c r="J79" s="3">
        <f t="shared" si="58"/>
        <v>-0.05118968024250887</v>
      </c>
      <c r="K79" s="3">
        <f t="shared" si="59"/>
        <v>-0.02813603601828991</v>
      </c>
      <c r="L79" s="3">
        <f t="shared" si="60"/>
        <v>-0.14525610239568934</v>
      </c>
      <c r="M79" s="3">
        <f t="shared" si="61"/>
        <v>0.09169439336910902</v>
      </c>
      <c r="N79" s="3">
        <f t="shared" si="62"/>
        <v>0.10790143706565569</v>
      </c>
      <c r="O79" s="3">
        <f t="shared" si="63"/>
        <v>0.10736966031326527</v>
      </c>
      <c r="P79" s="3">
        <f t="shared" si="64"/>
        <v>0.07945547483020812</v>
      </c>
      <c r="Q79" s="3">
        <f t="shared" si="65"/>
        <v>0.0035683538099288026</v>
      </c>
      <c r="R79" s="3">
        <f t="shared" si="66"/>
        <v>-0.005523440061098109</v>
      </c>
      <c r="S79" s="3">
        <f t="shared" si="67"/>
        <v>-0.0030209566298455845</v>
      </c>
      <c r="T79" s="3">
        <f t="shared" si="68"/>
        <v>-0.011541392587834829</v>
      </c>
      <c r="U79" s="3">
        <f t="shared" si="69"/>
        <v>113.6</v>
      </c>
      <c r="V79" s="3">
        <f t="shared" si="70"/>
        <v>110.56369004879146</v>
      </c>
      <c r="W79" s="3">
        <f t="shared" si="71"/>
        <v>109.46459894287534</v>
      </c>
      <c r="X79" s="3">
        <f t="shared" si="72"/>
        <v>109.76153178181038</v>
      </c>
      <c r="Y79" s="3">
        <f t="shared" si="73"/>
        <v>108.73007301222542</v>
      </c>
      <c r="Z79" s="3">
        <f t="shared" si="74"/>
        <v>100</v>
      </c>
      <c r="AA79" s="6">
        <f t="shared" si="75"/>
        <v>0.0035683538099288026</v>
      </c>
      <c r="AB79" s="6">
        <f t="shared" si="76"/>
        <v>0.03891572514760698</v>
      </c>
      <c r="AC79" s="6" t="str">
        <f t="shared" si="77"/>
        <v>jopet</v>
      </c>
    </row>
    <row r="80" spans="1:29" ht="12.75">
      <c r="A80" s="3">
        <v>69</v>
      </c>
      <c r="B80" s="3">
        <f t="shared" si="50"/>
        <v>0.10687907778156255</v>
      </c>
      <c r="C80" s="3">
        <f t="shared" si="51"/>
        <v>0.028714297640032905</v>
      </c>
      <c r="D80" s="3">
        <f t="shared" si="52"/>
        <v>0.024530080418925126</v>
      </c>
      <c r="E80" s="3">
        <f t="shared" si="53"/>
        <v>-0.014926019013838396</v>
      </c>
      <c r="F80" s="3">
        <f t="shared" si="54"/>
        <v>0.023472960888955677</v>
      </c>
      <c r="G80" s="3">
        <f t="shared" si="55"/>
        <v>0.027816648548951908</v>
      </c>
      <c r="H80" s="3">
        <f t="shared" si="56"/>
        <v>0.18121605309737815</v>
      </c>
      <c r="I80" s="3">
        <f t="shared" si="57"/>
        <v>0.038634699722604526</v>
      </c>
      <c r="J80" s="3">
        <f t="shared" si="58"/>
        <v>-0.05125781852281473</v>
      </c>
      <c r="K80" s="3">
        <f t="shared" si="59"/>
        <v>-0.028212587143865174</v>
      </c>
      <c r="L80" s="3">
        <f t="shared" si="60"/>
        <v>-0.14492644365947058</v>
      </c>
      <c r="M80" s="3">
        <f t="shared" si="61"/>
        <v>0.0914838371963267</v>
      </c>
      <c r="N80" s="3">
        <f t="shared" si="62"/>
        <v>0.10745529686223246</v>
      </c>
      <c r="O80" s="3">
        <f t="shared" si="63"/>
        <v>0.10692548197160046</v>
      </c>
      <c r="P80" s="3">
        <f t="shared" si="64"/>
        <v>0.07922939068045518</v>
      </c>
      <c r="Q80" s="3">
        <f t="shared" si="65"/>
        <v>0.003534450579551721</v>
      </c>
      <c r="R80" s="3">
        <f t="shared" si="66"/>
        <v>-0.005507924105879494</v>
      </c>
      <c r="S80" s="3">
        <f t="shared" si="67"/>
        <v>-0.0030166444780235623</v>
      </c>
      <c r="T80" s="3">
        <f t="shared" si="68"/>
        <v>-0.01148243382462517</v>
      </c>
      <c r="U80" s="3">
        <f t="shared" si="69"/>
        <v>113.6</v>
      </c>
      <c r="V80" s="3">
        <f t="shared" si="70"/>
        <v>110.56725840260138</v>
      </c>
      <c r="W80" s="3">
        <f t="shared" si="71"/>
        <v>109.45907550281424</v>
      </c>
      <c r="X80" s="3">
        <f t="shared" si="72"/>
        <v>109.75851082518054</v>
      </c>
      <c r="Y80" s="3">
        <f t="shared" si="73"/>
        <v>108.71853161963759</v>
      </c>
      <c r="Z80" s="3">
        <f t="shared" si="74"/>
        <v>100</v>
      </c>
      <c r="AA80" s="6">
        <f t="shared" si="75"/>
        <v>0.003534450579551721</v>
      </c>
      <c r="AB80" s="6">
        <f t="shared" si="76"/>
        <v>0.038634699722604526</v>
      </c>
      <c r="AC80" s="6" t="str">
        <f t="shared" si="77"/>
        <v>jopet</v>
      </c>
    </row>
    <row r="81" spans="1:29" ht="12.75">
      <c r="A81" s="3">
        <v>70</v>
      </c>
      <c r="B81" s="3">
        <f t="shared" si="50"/>
        <v>0.10681677953863657</v>
      </c>
      <c r="C81" s="3">
        <f t="shared" si="51"/>
        <v>0.028831208817185733</v>
      </c>
      <c r="D81" s="3">
        <f t="shared" si="52"/>
        <v>0.024629230498201548</v>
      </c>
      <c r="E81" s="3">
        <f t="shared" si="53"/>
        <v>-0.014987982083210104</v>
      </c>
      <c r="F81" s="3">
        <f t="shared" si="54"/>
        <v>0.02356745745956</v>
      </c>
      <c r="G81" s="3">
        <f t="shared" si="55"/>
        <v>0.027929637628060937</v>
      </c>
      <c r="H81" s="3">
        <f t="shared" si="56"/>
        <v>0.1810966816830483</v>
      </c>
      <c r="I81" s="3">
        <f t="shared" si="57"/>
        <v>0.03835634022324928</v>
      </c>
      <c r="J81" s="3">
        <f t="shared" si="58"/>
        <v>-0.05132504498530316</v>
      </c>
      <c r="K81" s="3">
        <f t="shared" si="59"/>
        <v>-0.028288389213069497</v>
      </c>
      <c r="L81" s="3">
        <f t="shared" si="60"/>
        <v>-0.14459958659542732</v>
      </c>
      <c r="M81" s="3">
        <f t="shared" si="61"/>
        <v>0.09127721725037785</v>
      </c>
      <c r="N81" s="3">
        <f t="shared" si="62"/>
        <v>0.10701705636699671</v>
      </c>
      <c r="O81" s="3">
        <f t="shared" si="63"/>
        <v>0.10648909488647583</v>
      </c>
      <c r="P81" s="3">
        <f t="shared" si="64"/>
        <v>0.07900779276282403</v>
      </c>
      <c r="Q81" s="3">
        <f t="shared" si="65"/>
        <v>0.003501059999486931</v>
      </c>
      <c r="R81" s="3">
        <f t="shared" si="66"/>
        <v>-0.00549265523223083</v>
      </c>
      <c r="S81" s="3">
        <f t="shared" si="67"/>
        <v>-0.003012404963096117</v>
      </c>
      <c r="T81" s="3">
        <f t="shared" si="68"/>
        <v>-0.01142449417132155</v>
      </c>
      <c r="U81" s="3">
        <f t="shared" si="69"/>
        <v>113.6</v>
      </c>
      <c r="V81" s="3">
        <f t="shared" si="70"/>
        <v>110.57079285318093</v>
      </c>
      <c r="W81" s="3">
        <f t="shared" si="71"/>
        <v>109.45356757870836</v>
      </c>
      <c r="X81" s="3">
        <f t="shared" si="72"/>
        <v>109.75549418070251</v>
      </c>
      <c r="Y81" s="3">
        <f t="shared" si="73"/>
        <v>108.70704918581296</v>
      </c>
      <c r="Z81" s="3">
        <f t="shared" si="74"/>
        <v>100</v>
      </c>
      <c r="AA81" s="6">
        <f t="shared" si="75"/>
        <v>0.003501059999486931</v>
      </c>
      <c r="AB81" s="6">
        <f t="shared" si="76"/>
        <v>0.03835634022324928</v>
      </c>
      <c r="AC81" s="6" t="str">
        <f t="shared" si="77"/>
        <v>jopet</v>
      </c>
    </row>
    <row r="82" spans="1:29" ht="12.75">
      <c r="A82" s="3">
        <v>71</v>
      </c>
      <c r="B82" s="3">
        <f t="shared" si="50"/>
        <v>0.10675503399687286</v>
      </c>
      <c r="C82" s="3">
        <f t="shared" si="51"/>
        <v>0.028947022491523033</v>
      </c>
      <c r="D82" s="3">
        <f t="shared" si="52"/>
        <v>0.024727416908016955</v>
      </c>
      <c r="E82" s="3">
        <f t="shared" si="53"/>
        <v>-0.015049417403403287</v>
      </c>
      <c r="F82" s="3">
        <f t="shared" si="54"/>
        <v>0.023660905759997377</v>
      </c>
      <c r="G82" s="3">
        <f t="shared" si="55"/>
        <v>0.02804145904843995</v>
      </c>
      <c r="H82" s="3">
        <f t="shared" si="56"/>
        <v>0.1809778344681273</v>
      </c>
      <c r="I82" s="3">
        <f t="shared" si="57"/>
        <v>0.03808059459733287</v>
      </c>
      <c r="J82" s="3">
        <f t="shared" si="58"/>
        <v>-0.05139138495272362</v>
      </c>
      <c r="K82" s="3">
        <f t="shared" si="59"/>
        <v>-0.028363459543826283</v>
      </c>
      <c r="L82" s="3">
        <f t="shared" si="60"/>
        <v>-0.14427546965968996</v>
      </c>
      <c r="M82" s="3">
        <f t="shared" si="61"/>
        <v>0.09107441350634937</v>
      </c>
      <c r="N82" s="3">
        <f t="shared" si="62"/>
        <v>0.10658647776261522</v>
      </c>
      <c r="O82" s="3">
        <f t="shared" si="63"/>
        <v>0.10606026684066956</v>
      </c>
      <c r="P82" s="3">
        <f t="shared" si="64"/>
        <v>0.0787905375923098</v>
      </c>
      <c r="Q82" s="3">
        <f t="shared" si="65"/>
        <v>0.003468167818925148</v>
      </c>
      <c r="R82" s="3">
        <f t="shared" si="66"/>
        <v>-0.0054776267094534745</v>
      </c>
      <c r="S82" s="3">
        <f t="shared" si="67"/>
        <v>-0.0030082360877427515</v>
      </c>
      <c r="T82" s="3">
        <f t="shared" si="68"/>
        <v>-0.011367541815869955</v>
      </c>
      <c r="U82" s="3">
        <f t="shared" si="69"/>
        <v>113.6</v>
      </c>
      <c r="V82" s="3">
        <f t="shared" si="70"/>
        <v>110.57429391318043</v>
      </c>
      <c r="W82" s="3">
        <f t="shared" si="71"/>
        <v>109.44807492347613</v>
      </c>
      <c r="X82" s="3">
        <f t="shared" si="72"/>
        <v>109.75248177573941</v>
      </c>
      <c r="Y82" s="3">
        <f t="shared" si="73"/>
        <v>108.69562469164164</v>
      </c>
      <c r="Z82" s="3">
        <f t="shared" si="74"/>
        <v>100</v>
      </c>
      <c r="AA82" s="6">
        <f t="shared" si="75"/>
        <v>0.003468167818925148</v>
      </c>
      <c r="AB82" s="6">
        <f t="shared" si="76"/>
        <v>0.03808059459733287</v>
      </c>
      <c r="AC82" s="6" t="str">
        <f t="shared" si="77"/>
        <v>jopet</v>
      </c>
    </row>
    <row r="83" spans="1:29" ht="12.75">
      <c r="A83" s="3">
        <v>72</v>
      </c>
      <c r="B83" s="3">
        <f t="shared" si="50"/>
        <v>0.10669383331836509</v>
      </c>
      <c r="C83" s="3">
        <f t="shared" si="51"/>
        <v>0.029061761240495892</v>
      </c>
      <c r="D83" s="3">
        <f t="shared" si="52"/>
        <v>0.024824659610228724</v>
      </c>
      <c r="E83" s="3">
        <f t="shared" si="53"/>
        <v>-0.015110335589783171</v>
      </c>
      <c r="F83" s="3">
        <f t="shared" si="54"/>
        <v>0.02375332986055413</v>
      </c>
      <c r="G83" s="3">
        <f t="shared" si="55"/>
        <v>0.02815213883704328</v>
      </c>
      <c r="H83" s="3">
        <f t="shared" si="56"/>
        <v>0.1808595022052097</v>
      </c>
      <c r="I83" s="3">
        <f t="shared" si="57"/>
        <v>0.03780741246764047</v>
      </c>
      <c r="J83" s="3">
        <f t="shared" si="58"/>
        <v>-0.05145686266347052</v>
      </c>
      <c r="K83" s="3">
        <f t="shared" si="59"/>
        <v>-0.028437814816597726</v>
      </c>
      <c r="L83" s="3">
        <f t="shared" si="60"/>
        <v>-0.1439540335076123</v>
      </c>
      <c r="M83" s="3">
        <f t="shared" si="61"/>
        <v>0.09087531098156353</v>
      </c>
      <c r="N83" s="3">
        <f t="shared" si="62"/>
        <v>0.10616333332726191</v>
      </c>
      <c r="O83" s="3">
        <f t="shared" si="63"/>
        <v>0.10563877535772555</v>
      </c>
      <c r="P83" s="3">
        <f t="shared" si="64"/>
        <v>0.07857748815408286</v>
      </c>
      <c r="Q83" s="3">
        <f t="shared" si="65"/>
        <v>0.0034357603654050694</v>
      </c>
      <c r="R83" s="3">
        <f t="shared" si="66"/>
        <v>-0.005462832062917159</v>
      </c>
      <c r="S83" s="3">
        <f t="shared" si="67"/>
        <v>-0.0030041359310751664</v>
      </c>
      <c r="T83" s="3">
        <f t="shared" si="68"/>
        <v>-0.011311546362676853</v>
      </c>
      <c r="U83" s="3">
        <f t="shared" si="69"/>
        <v>113.6</v>
      </c>
      <c r="V83" s="3">
        <f t="shared" si="70"/>
        <v>110.57776208099935</v>
      </c>
      <c r="W83" s="3">
        <f t="shared" si="71"/>
        <v>109.44259729676668</v>
      </c>
      <c r="X83" s="3">
        <f t="shared" si="72"/>
        <v>109.74947353965167</v>
      </c>
      <c r="Y83" s="3">
        <f t="shared" si="73"/>
        <v>108.68425714982577</v>
      </c>
      <c r="Z83" s="3">
        <f t="shared" si="74"/>
        <v>100</v>
      </c>
      <c r="AA83" s="6">
        <f t="shared" si="75"/>
        <v>0.0034357603654050694</v>
      </c>
      <c r="AB83" s="6">
        <f t="shared" si="76"/>
        <v>0.03780741246764047</v>
      </c>
      <c r="AC83" s="6" t="str">
        <f t="shared" si="77"/>
        <v>jopet</v>
      </c>
    </row>
    <row r="84" spans="1:29" ht="12.75">
      <c r="A84" s="3">
        <v>73</v>
      </c>
      <c r="B84" s="3">
        <f t="shared" si="50"/>
        <v>0.10663316988025585</v>
      </c>
      <c r="C84" s="3">
        <f t="shared" si="51"/>
        <v>0.029175446909008345</v>
      </c>
      <c r="D84" s="3">
        <f t="shared" si="52"/>
        <v>0.024920977913619167</v>
      </c>
      <c r="E84" s="3">
        <f t="shared" si="53"/>
        <v>-0.015170746921930722</v>
      </c>
      <c r="F84" s="3">
        <f t="shared" si="54"/>
        <v>0.023844752951055034</v>
      </c>
      <c r="G84" s="3">
        <f t="shared" si="55"/>
        <v>0.028261702097823447</v>
      </c>
      <c r="H84" s="3">
        <f t="shared" si="56"/>
        <v>0.18074167593493573</v>
      </c>
      <c r="I84" s="3">
        <f t="shared" si="57"/>
        <v>0.03753674505762834</v>
      </c>
      <c r="J84" s="3">
        <f t="shared" si="58"/>
        <v>-0.05152150133238596</v>
      </c>
      <c r="K84" s="3">
        <f t="shared" si="59"/>
        <v>-0.028511471106135</v>
      </c>
      <c r="L84" s="3">
        <f t="shared" si="60"/>
        <v>-0.14363522088605726</v>
      </c>
      <c r="M84" s="3">
        <f t="shared" si="61"/>
        <v>0.09067979946506816</v>
      </c>
      <c r="N84" s="3">
        <f t="shared" si="62"/>
        <v>0.10574740488373931</v>
      </c>
      <c r="O84" s="3">
        <f t="shared" si="63"/>
        <v>0.10522440717755299</v>
      </c>
      <c r="P84" s="3">
        <f t="shared" si="64"/>
        <v>0.07836851352881825</v>
      </c>
      <c r="Q84" s="3">
        <f t="shared" si="65"/>
        <v>0.003403824514397126</v>
      </c>
      <c r="R84" s="3">
        <f t="shared" si="66"/>
        <v>-0.005448265061613933</v>
      </c>
      <c r="S84" s="3">
        <f t="shared" si="67"/>
        <v>-0.0030001026449029866</v>
      </c>
      <c r="T84" s="3">
        <f t="shared" si="68"/>
        <v>-0.011256478751223776</v>
      </c>
      <c r="U84" s="3">
        <f t="shared" si="69"/>
        <v>113.6</v>
      </c>
      <c r="V84" s="3">
        <f t="shared" si="70"/>
        <v>110.58119784136476</v>
      </c>
      <c r="W84" s="3">
        <f t="shared" si="71"/>
        <v>109.43713446470376</v>
      </c>
      <c r="X84" s="3">
        <f t="shared" si="72"/>
        <v>109.7464694037206</v>
      </c>
      <c r="Y84" s="3">
        <f t="shared" si="73"/>
        <v>108.67294560346309</v>
      </c>
      <c r="Z84" s="3">
        <f t="shared" si="74"/>
        <v>100</v>
      </c>
      <c r="AA84" s="6">
        <f t="shared" si="75"/>
        <v>0.003403824514397126</v>
      </c>
      <c r="AB84" s="6">
        <f t="shared" si="76"/>
        <v>0.03753674505762834</v>
      </c>
      <c r="AC84" s="6" t="str">
        <f t="shared" si="77"/>
        <v>jopet</v>
      </c>
    </row>
    <row r="85" spans="1:29" ht="12.75">
      <c r="A85" s="3">
        <v>74</v>
      </c>
      <c r="B85" s="3">
        <f t="shared" si="50"/>
        <v>0.10657303626605934</v>
      </c>
      <c r="C85" s="3">
        <f t="shared" si="51"/>
        <v>0.029288100641758512</v>
      </c>
      <c r="D85" s="3">
        <f t="shared" si="52"/>
        <v>0.02501639050302799</v>
      </c>
      <c r="E85" s="3">
        <f t="shared" si="53"/>
        <v>-0.015230661357990538</v>
      </c>
      <c r="F85" s="3">
        <f t="shared" si="54"/>
        <v>0.023935197384641692</v>
      </c>
      <c r="G85" s="3">
        <f t="shared" si="55"/>
        <v>0.02837017305628474</v>
      </c>
      <c r="H85" s="3">
        <f t="shared" si="56"/>
        <v>0.18062434697326807</v>
      </c>
      <c r="I85" s="3">
        <f t="shared" si="57"/>
        <v>0.03726854512127284</v>
      </c>
      <c r="J85" s="3">
        <f t="shared" si="58"/>
        <v>-0.051585323207387214</v>
      </c>
      <c r="K85" s="3">
        <f t="shared" si="59"/>
        <v>-0.028584443911247287</v>
      </c>
      <c r="L85" s="3">
        <f t="shared" si="60"/>
        <v>-0.14331897653234166</v>
      </c>
      <c r="M85" s="3">
        <f t="shared" si="61"/>
        <v>0.09048777326473283</v>
      </c>
      <c r="N85" s="3">
        <f t="shared" si="62"/>
        <v>0.10533848328520787</v>
      </c>
      <c r="O85" s="3">
        <f t="shared" si="63"/>
        <v>0.10481695776635802</v>
      </c>
      <c r="P85" s="3">
        <f t="shared" si="64"/>
        <v>0.07816348854440945</v>
      </c>
      <c r="Q85" s="3">
        <f t="shared" si="65"/>
        <v>0.0033723476608402015</v>
      </c>
      <c r="R85" s="3">
        <f t="shared" si="66"/>
        <v>-0.0054339197064434035</v>
      </c>
      <c r="S85" s="3">
        <f t="shared" si="67"/>
        <v>-0.0029961344502200367</v>
      </c>
      <c r="T85" s="3">
        <f t="shared" si="68"/>
        <v>-0.011202311180382174</v>
      </c>
      <c r="U85" s="3">
        <f t="shared" si="69"/>
        <v>113.6</v>
      </c>
      <c r="V85" s="3">
        <f t="shared" si="70"/>
        <v>110.58460166587915</v>
      </c>
      <c r="W85" s="3">
        <f t="shared" si="71"/>
        <v>109.43168619964214</v>
      </c>
      <c r="X85" s="3">
        <f t="shared" si="72"/>
        <v>109.74346930107569</v>
      </c>
      <c r="Y85" s="3">
        <f t="shared" si="73"/>
        <v>108.66168912471187</v>
      </c>
      <c r="Z85" s="3">
        <f t="shared" si="74"/>
        <v>100</v>
      </c>
      <c r="AA85" s="6">
        <f t="shared" si="75"/>
        <v>0.0033723476608402015</v>
      </c>
      <c r="AB85" s="6">
        <f t="shared" si="76"/>
        <v>0.03726854512127284</v>
      </c>
      <c r="AC85" s="6" t="str">
        <f t="shared" si="77"/>
        <v>jopet</v>
      </c>
    </row>
    <row r="86" spans="1:29" ht="12.75">
      <c r="A86" s="3">
        <v>75</v>
      </c>
      <c r="B86" s="3">
        <f t="shared" si="50"/>
        <v>0.10651342525743494</v>
      </c>
      <c r="C86" s="3">
        <f t="shared" si="51"/>
        <v>0.029399742913785255</v>
      </c>
      <c r="D86" s="3">
        <f t="shared" si="52"/>
        <v>0.02511091546685167</v>
      </c>
      <c r="E86" s="3">
        <f t="shared" si="53"/>
        <v>-0.015290088548249026</v>
      </c>
      <c r="F86" s="3">
        <f t="shared" si="54"/>
        <v>0.02402468471881549</v>
      </c>
      <c r="G86" s="3">
        <f t="shared" si="55"/>
        <v>0.028477575101328107</v>
      </c>
      <c r="H86" s="3">
        <f t="shared" si="56"/>
        <v>0.1805075068994918</v>
      </c>
      <c r="I86" s="3">
        <f t="shared" si="57"/>
        <v>0.037002766876798016</v>
      </c>
      <c r="J86" s="3">
        <f t="shared" si="58"/>
        <v>-0.05164834962223213</v>
      </c>
      <c r="K86" s="3">
        <f t="shared" si="59"/>
        <v>-0.028656748182725462</v>
      </c>
      <c r="L86" s="3">
        <f t="shared" si="60"/>
        <v>-0.1430052470793482</v>
      </c>
      <c r="M86" s="3">
        <f t="shared" si="61"/>
        <v>0.09029913097060095</v>
      </c>
      <c r="N86" s="3">
        <f t="shared" si="62"/>
        <v>0.10493636793467413</v>
      </c>
      <c r="O86" s="3">
        <f t="shared" si="63"/>
        <v>0.10441623085827624</v>
      </c>
      <c r="P86" s="3">
        <f t="shared" si="64"/>
        <v>0.07796229345189017</v>
      </c>
      <c r="Q86" s="3">
        <f t="shared" si="65"/>
        <v>0.003341317692482599</v>
      </c>
      <c r="R86" s="3">
        <f t="shared" si="66"/>
        <v>-0.005419790219177239</v>
      </c>
      <c r="S86" s="3">
        <f t="shared" si="67"/>
        <v>-0.00299222963389495</v>
      </c>
      <c r="T86" s="3">
        <f t="shared" si="68"/>
        <v>-0.011149017037960203</v>
      </c>
      <c r="U86" s="3">
        <f t="shared" si="69"/>
        <v>113.6</v>
      </c>
      <c r="V86" s="3">
        <f t="shared" si="70"/>
        <v>110.58797401353999</v>
      </c>
      <c r="W86" s="3">
        <f t="shared" si="71"/>
        <v>109.4262522799357</v>
      </c>
      <c r="X86" s="3">
        <f t="shared" si="72"/>
        <v>109.74047316662548</v>
      </c>
      <c r="Y86" s="3">
        <f t="shared" si="73"/>
        <v>108.65048681353149</v>
      </c>
      <c r="Z86" s="3">
        <f t="shared" si="74"/>
        <v>100</v>
      </c>
      <c r="AA86" s="6">
        <f t="shared" si="75"/>
        <v>0.003341317692482599</v>
      </c>
      <c r="AB86" s="6">
        <f t="shared" si="76"/>
        <v>0.037002766876798016</v>
      </c>
      <c r="AC86" s="6" t="str">
        <f t="shared" si="77"/>
        <v>jopet</v>
      </c>
    </row>
    <row r="87" spans="1:29" ht="12.75">
      <c r="A87" s="3">
        <v>76</v>
      </c>
      <c r="B87" s="3">
        <f t="shared" si="50"/>
        <v>0.10645432982638608</v>
      </c>
      <c r="C87" s="3">
        <f t="shared" si="51"/>
        <v>0.029510393559337416</v>
      </c>
      <c r="D87" s="3">
        <f t="shared" si="52"/>
        <v>0.025204570323015447</v>
      </c>
      <c r="E87" s="3">
        <f t="shared" si="53"/>
        <v>-0.015349037847993997</v>
      </c>
      <c r="F87" s="3">
        <f t="shared" si="54"/>
        <v>0.024113235753950447</v>
      </c>
      <c r="G87" s="3">
        <f t="shared" si="55"/>
        <v>0.028583930824586504</v>
      </c>
      <c r="H87" s="3">
        <f t="shared" si="56"/>
        <v>0.1803911475448887</v>
      </c>
      <c r="I87" s="3">
        <f t="shared" si="57"/>
        <v>0.03673936594403322</v>
      </c>
      <c r="J87" s="3">
        <f t="shared" si="58"/>
        <v>-0.05171060104574915</v>
      </c>
      <c r="K87" s="3">
        <f t="shared" si="59"/>
        <v>-0.028728398349565056</v>
      </c>
      <c r="L87" s="3">
        <f t="shared" si="60"/>
        <v>-0.14269398096635172</v>
      </c>
      <c r="M87" s="3">
        <f t="shared" si="61"/>
        <v>0.09011377523327932</v>
      </c>
      <c r="N87" s="3">
        <f t="shared" si="62"/>
        <v>0.10454086633562744</v>
      </c>
      <c r="O87" s="3">
        <f t="shared" si="63"/>
        <v>0.1040220380262959</v>
      </c>
      <c r="P87" s="3">
        <f t="shared" si="64"/>
        <v>0.07776481362358717</v>
      </c>
      <c r="Q87" s="3">
        <f t="shared" si="65"/>
        <v>0.0033107229648938067</v>
      </c>
      <c r="R87" s="3">
        <f t="shared" si="66"/>
        <v>-0.005405871032058618</v>
      </c>
      <c r="S87" s="3">
        <f t="shared" si="67"/>
        <v>-0.0029883865455530324</v>
      </c>
      <c r="T87" s="3">
        <f t="shared" si="68"/>
        <v>-0.011096570835056037</v>
      </c>
      <c r="U87" s="3">
        <f t="shared" si="69"/>
        <v>113.6</v>
      </c>
      <c r="V87" s="3">
        <f t="shared" si="70"/>
        <v>110.59131533123248</v>
      </c>
      <c r="W87" s="3">
        <f t="shared" si="71"/>
        <v>109.42083248971652</v>
      </c>
      <c r="X87" s="3">
        <f t="shared" si="72"/>
        <v>109.73748093699159</v>
      </c>
      <c r="Y87" s="3">
        <f t="shared" si="73"/>
        <v>108.63933779649352</v>
      </c>
      <c r="Z87" s="3">
        <f t="shared" si="74"/>
        <v>100</v>
      </c>
      <c r="AA87" s="6">
        <f t="shared" si="75"/>
        <v>0.0033107229648938067</v>
      </c>
      <c r="AB87" s="6">
        <f t="shared" si="76"/>
        <v>0.03673936594403322</v>
      </c>
      <c r="AC87" s="6" t="str">
        <f t="shared" si="77"/>
        <v>jopet</v>
      </c>
    </row>
    <row r="88" spans="1:29" ht="12.75">
      <c r="A88" s="3">
        <v>77</v>
      </c>
      <c r="B88" s="3">
        <f t="shared" si="50"/>
        <v>0.10639574312785516</v>
      </c>
      <c r="C88" s="3">
        <f t="shared" si="51"/>
        <v>0.02962007179917783</v>
      </c>
      <c r="D88" s="3">
        <f t="shared" si="52"/>
        <v>0.025297372043521695</v>
      </c>
      <c r="E88" s="3">
        <f t="shared" si="53"/>
        <v>-0.015407518329701792</v>
      </c>
      <c r="F88" s="3">
        <f t="shared" si="54"/>
        <v>0.024200870569462806</v>
      </c>
      <c r="G88" s="3">
        <f t="shared" si="55"/>
        <v>0.028689262057431653</v>
      </c>
      <c r="H88" s="3">
        <f t="shared" si="56"/>
        <v>0.18027526098203883</v>
      </c>
      <c r="I88" s="3">
        <f t="shared" si="57"/>
        <v>0.03647829928515564</v>
      </c>
      <c r="J88" s="3">
        <f t="shared" si="58"/>
        <v>-0.05177209712780667</v>
      </c>
      <c r="K88" s="3">
        <f t="shared" si="59"/>
        <v>-0.02879940834361175</v>
      </c>
      <c r="L88" s="3">
        <f t="shared" si="60"/>
        <v>-0.14238512835514439</v>
      </c>
      <c r="M88" s="3">
        <f t="shared" si="61"/>
        <v>0.08993161255624293</v>
      </c>
      <c r="N88" s="3">
        <f t="shared" si="62"/>
        <v>0.10415179367144733</v>
      </c>
      <c r="O88" s="3">
        <f t="shared" si="63"/>
        <v>0.10363419828026946</v>
      </c>
      <c r="P88" s="3">
        <f t="shared" si="64"/>
        <v>0.07757093927171455</v>
      </c>
      <c r="Q88" s="3">
        <f t="shared" si="65"/>
        <v>0.0032805522780232905</v>
      </c>
      <c r="R88" s="3">
        <f t="shared" si="66"/>
        <v>-0.005392156777993451</v>
      </c>
      <c r="S88" s="3">
        <f t="shared" si="67"/>
        <v>-0.0029846035946363065</v>
      </c>
      <c r="T88" s="3">
        <f t="shared" si="68"/>
        <v>-0.011044948144832185</v>
      </c>
      <c r="U88" s="3">
        <f t="shared" si="69"/>
        <v>113.6</v>
      </c>
      <c r="V88" s="3">
        <f t="shared" si="70"/>
        <v>110.59462605419738</v>
      </c>
      <c r="W88" s="3">
        <f t="shared" si="71"/>
        <v>109.41542661868446</v>
      </c>
      <c r="X88" s="3">
        <f t="shared" si="72"/>
        <v>109.73449255044603</v>
      </c>
      <c r="Y88" s="3">
        <f t="shared" si="73"/>
        <v>108.62824122565847</v>
      </c>
      <c r="Z88" s="3">
        <f t="shared" si="74"/>
        <v>100</v>
      </c>
      <c r="AA88" s="6">
        <f t="shared" si="75"/>
        <v>0.0032805522780232905</v>
      </c>
      <c r="AB88" s="6">
        <f t="shared" si="76"/>
        <v>0.03647829928515564</v>
      </c>
      <c r="AC88" s="6" t="str">
        <f t="shared" si="77"/>
        <v>jopet</v>
      </c>
    </row>
    <row r="89" spans="1:29" ht="12.75">
      <c r="A89" s="3">
        <v>78</v>
      </c>
      <c r="B89" s="3">
        <f t="shared" si="50"/>
        <v>0.10633765849269136</v>
      </c>
      <c r="C89" s="3">
        <f t="shared" si="51"/>
        <v>0.029728796266423316</v>
      </c>
      <c r="D89" s="3">
        <f t="shared" si="52"/>
        <v>0.025389337077667908</v>
      </c>
      <c r="E89" s="3">
        <f t="shared" si="53"/>
        <v>-0.015465538794593043</v>
      </c>
      <c r="F89" s="3">
        <f t="shared" si="54"/>
        <v>0.02428760855780901</v>
      </c>
      <c r="G89" s="3">
        <f t="shared" si="55"/>
        <v>0.028793589905817922</v>
      </c>
      <c r="H89" s="3">
        <f t="shared" si="56"/>
        <v>0.18015983951470682</v>
      </c>
      <c r="I89" s="3">
        <f t="shared" si="57"/>
        <v>0.036219525148600135</v>
      </c>
      <c r="J89" s="3">
        <f t="shared" si="58"/>
        <v>-0.05183285674227876</v>
      </c>
      <c r="K89" s="3">
        <f t="shared" si="59"/>
        <v>-0.028869791622743057</v>
      </c>
      <c r="L89" s="3">
        <f t="shared" si="60"/>
        <v>-0.1420786410510799</v>
      </c>
      <c r="M89" s="3">
        <f t="shared" si="61"/>
        <v>0.08975255310103142</v>
      </c>
      <c r="N89" s="3">
        <f t="shared" si="62"/>
        <v>0.10376897241141797</v>
      </c>
      <c r="O89" s="3">
        <f t="shared" si="63"/>
        <v>0.10325253769000815</v>
      </c>
      <c r="P89" s="3">
        <f t="shared" si="64"/>
        <v>0.07738056518578265</v>
      </c>
      <c r="Q89" s="3">
        <f t="shared" si="65"/>
        <v>0.0032507948541938766</v>
      </c>
      <c r="R89" s="3">
        <f t="shared" si="66"/>
        <v>-0.0053786422812945045</v>
      </c>
      <c r="S89" s="3">
        <f t="shared" si="67"/>
        <v>-0.002980879247629959</v>
      </c>
      <c r="T89" s="3">
        <f t="shared" si="68"/>
        <v>-0.010994125545360504</v>
      </c>
      <c r="U89" s="3">
        <f t="shared" si="69"/>
        <v>113.6</v>
      </c>
      <c r="V89" s="3">
        <f t="shared" si="70"/>
        <v>110.5979066064754</v>
      </c>
      <c r="W89" s="3">
        <f t="shared" si="71"/>
        <v>109.41003446190648</v>
      </c>
      <c r="X89" s="3">
        <f t="shared" si="72"/>
        <v>109.7315079468514</v>
      </c>
      <c r="Y89" s="3">
        <f t="shared" si="73"/>
        <v>108.61719627751364</v>
      </c>
      <c r="Z89" s="3">
        <f t="shared" si="74"/>
        <v>100</v>
      </c>
      <c r="AA89" s="6">
        <f t="shared" si="75"/>
        <v>0.0032507948541938766</v>
      </c>
      <c r="AB89" s="6">
        <f t="shared" si="76"/>
        <v>0.036219525148600135</v>
      </c>
      <c r="AC89" s="6" t="str">
        <f t="shared" si="77"/>
        <v>jopet</v>
      </c>
    </row>
    <row r="90" spans="1:29" ht="12.75">
      <c r="A90" s="3">
        <v>79</v>
      </c>
      <c r="B90" s="3">
        <f t="shared" si="50"/>
        <v>0.1062800694209683</v>
      </c>
      <c r="C90" s="3">
        <f t="shared" si="51"/>
        <v>0.029836585031014502</v>
      </c>
      <c r="D90" s="3">
        <f t="shared" si="52"/>
        <v>0.0254804813740207</v>
      </c>
      <c r="E90" s="3">
        <f t="shared" si="53"/>
        <v>-0.015523107783596135</v>
      </c>
      <c r="F90" s="3">
        <f t="shared" si="54"/>
        <v>0.02437346845646687</v>
      </c>
      <c r="G90" s="3">
        <f t="shared" si="55"/>
        <v>0.028896934783113736</v>
      </c>
      <c r="H90" s="3">
        <f t="shared" si="56"/>
        <v>0.18004487566827526</v>
      </c>
      <c r="I90" s="3">
        <f t="shared" si="57"/>
        <v>0.03596300301593311</v>
      </c>
      <c r="J90" s="3">
        <f t="shared" si="58"/>
        <v>-0.051892898027234576</v>
      </c>
      <c r="K90" s="3">
        <f t="shared" si="59"/>
        <v>-0.028939561192689173</v>
      </c>
      <c r="L90" s="3">
        <f t="shared" si="60"/>
        <v>-0.14177447242869468</v>
      </c>
      <c r="M90" s="3">
        <f t="shared" si="61"/>
        <v>0.08957651050439996</v>
      </c>
      <c r="N90" s="3">
        <f t="shared" si="62"/>
        <v>0.103392231941372</v>
      </c>
      <c r="O90" s="3">
        <f t="shared" si="63"/>
        <v>0.10287688903162266</v>
      </c>
      <c r="P90" s="3">
        <f t="shared" si="64"/>
        <v>0.07719359048734831</v>
      </c>
      <c r="Q90" s="3">
        <f t="shared" si="65"/>
        <v>0.0032214403174265</v>
      </c>
      <c r="R90" s="3">
        <f t="shared" si="66"/>
        <v>-0.005365322548941802</v>
      </c>
      <c r="S90" s="3">
        <f t="shared" si="67"/>
        <v>-0.0029772120254441376</v>
      </c>
      <c r="T90" s="3">
        <f t="shared" si="68"/>
        <v>-0.01094408056622051</v>
      </c>
      <c r="U90" s="3">
        <f t="shared" si="69"/>
        <v>113.6</v>
      </c>
      <c r="V90" s="3">
        <f t="shared" si="70"/>
        <v>110.6011574013296</v>
      </c>
      <c r="W90" s="3">
        <f t="shared" si="71"/>
        <v>109.40465581962518</v>
      </c>
      <c r="X90" s="3">
        <f t="shared" si="72"/>
        <v>109.72852706760376</v>
      </c>
      <c r="Y90" s="3">
        <f t="shared" si="73"/>
        <v>108.60620215196828</v>
      </c>
      <c r="Z90" s="3">
        <f t="shared" si="74"/>
        <v>100</v>
      </c>
      <c r="AA90" s="6">
        <f t="shared" si="75"/>
        <v>0.0032214403174265</v>
      </c>
      <c r="AB90" s="6">
        <f t="shared" si="76"/>
        <v>0.03596300301593311</v>
      </c>
      <c r="AC90" s="6" t="str">
        <f t="shared" si="77"/>
        <v>jopet</v>
      </c>
    </row>
    <row r="91" spans="1:29" ht="12.75">
      <c r="A91" s="3">
        <v>80</v>
      </c>
      <c r="B91" s="3">
        <f t="shared" si="50"/>
        <v>0.10622296957562982</v>
      </c>
      <c r="C91" s="3">
        <f t="shared" si="51"/>
        <v>0.02994345562290282</v>
      </c>
      <c r="D91" s="3">
        <f t="shared" si="52"/>
        <v>0.025570820401226643</v>
      </c>
      <c r="E91" s="3">
        <f t="shared" si="53"/>
        <v>-0.015580233587753487</v>
      </c>
      <c r="F91" s="3">
        <f t="shared" si="54"/>
        <v>0.02445846837804504</v>
      </c>
      <c r="G91" s="3">
        <f t="shared" si="55"/>
        <v>0.028999316441061004</v>
      </c>
      <c r="H91" s="3">
        <f t="shared" si="56"/>
        <v>0.17993036218068814</v>
      </c>
      <c r="I91" s="3">
        <f t="shared" si="57"/>
        <v>0.03570869355150036</v>
      </c>
      <c r="J91" s="3">
        <f t="shared" si="58"/>
        <v>-0.05195223842256444</v>
      </c>
      <c r="K91" s="3">
        <f t="shared" si="59"/>
        <v>-0.02900872962758785</v>
      </c>
      <c r="L91" s="3">
        <f t="shared" si="60"/>
        <v>-0.14147257736158209</v>
      </c>
      <c r="M91" s="3">
        <f t="shared" si="61"/>
        <v>0.08940340170656391</v>
      </c>
      <c r="N91" s="3">
        <f t="shared" si="62"/>
        <v>0.10302140821715478</v>
      </c>
      <c r="O91" s="3">
        <f t="shared" si="63"/>
        <v>0.10250709145542802</v>
      </c>
      <c r="P91" s="3">
        <f t="shared" si="64"/>
        <v>0.07700991840075838</v>
      </c>
      <c r="Q91" s="3">
        <f t="shared" si="65"/>
        <v>0.003192478674001375</v>
      </c>
      <c r="R91" s="3">
        <f t="shared" si="66"/>
        <v>-0.005352192762325964</v>
      </c>
      <c r="S91" s="3">
        <f t="shared" si="67"/>
        <v>-0.0029736005009409323</v>
      </c>
      <c r="T91" s="3">
        <f t="shared" si="68"/>
        <v>-0.010894791638560414</v>
      </c>
      <c r="U91" s="3">
        <f t="shared" si="69"/>
        <v>113.6</v>
      </c>
      <c r="V91" s="3">
        <f t="shared" si="70"/>
        <v>110.60437884164703</v>
      </c>
      <c r="W91" s="3">
        <f t="shared" si="71"/>
        <v>109.39929049707624</v>
      </c>
      <c r="X91" s="3">
        <f t="shared" si="72"/>
        <v>109.72554985557832</v>
      </c>
      <c r="Y91" s="3">
        <f t="shared" si="73"/>
        <v>108.59525807140206</v>
      </c>
      <c r="Z91" s="3">
        <f t="shared" si="74"/>
        <v>100</v>
      </c>
      <c r="AA91" s="6">
        <f t="shared" si="75"/>
        <v>0.003192478674001375</v>
      </c>
      <c r="AB91" s="6">
        <f t="shared" si="76"/>
        <v>0.03570869355150036</v>
      </c>
      <c r="AC91" s="6" t="str">
        <f t="shared" si="77"/>
        <v>jopet</v>
      </c>
    </row>
    <row r="92" spans="1:29" ht="12.75">
      <c r="A92" s="3">
        <v>81</v>
      </c>
      <c r="B92" s="3">
        <f t="shared" si="50"/>
        <v>0.10616635277644515</v>
      </c>
      <c r="C92" s="3">
        <f t="shared" si="51"/>
        <v>0.030049425054036426</v>
      </c>
      <c r="D92" s="3">
        <f t="shared" si="52"/>
        <v>0.025660369167732296</v>
      </c>
      <c r="E92" s="3">
        <f t="shared" si="53"/>
        <v>-0.01563692425810926</v>
      </c>
      <c r="F92" s="3">
        <f t="shared" si="54"/>
        <v>0.02454262583865085</v>
      </c>
      <c r="G92" s="3">
        <f t="shared" si="55"/>
        <v>0.029100753998992156</v>
      </c>
      <c r="H92" s="3">
        <f t="shared" si="56"/>
        <v>0.17981629199387053</v>
      </c>
      <c r="I92" s="3">
        <f t="shared" si="57"/>
        <v>0.03545655855467643</v>
      </c>
      <c r="J92" s="3">
        <f t="shared" si="58"/>
        <v>-0.0520108947052434</v>
      </c>
      <c r="K92" s="3">
        <f t="shared" si="59"/>
        <v>-0.02907730908936912</v>
      </c>
      <c r="L92" s="3">
        <f t="shared" si="60"/>
        <v>-0.14117291215622751</v>
      </c>
      <c r="M92" s="3">
        <f t="shared" si="61"/>
        <v>0.08923314678974857</v>
      </c>
      <c r="N92" s="3">
        <f t="shared" si="62"/>
        <v>0.10265634343923641</v>
      </c>
      <c r="O92" s="3">
        <f t="shared" si="63"/>
        <v>0.10214299017385382</v>
      </c>
      <c r="P92" s="3">
        <f t="shared" si="64"/>
        <v>0.07682945603866241</v>
      </c>
      <c r="Q92" s="3">
        <f t="shared" si="65"/>
        <v>0.0031639002941687574</v>
      </c>
      <c r="R92" s="3">
        <f t="shared" si="66"/>
        <v>-0.005339248269443429</v>
      </c>
      <c r="S92" s="3">
        <f t="shared" si="67"/>
        <v>-0.0029700432965975403</v>
      </c>
      <c r="T92" s="3">
        <f t="shared" si="68"/>
        <v>-0.010846238048356832</v>
      </c>
      <c r="U92" s="3">
        <f t="shared" si="69"/>
        <v>113.6</v>
      </c>
      <c r="V92" s="3">
        <f t="shared" si="70"/>
        <v>110.60757132032103</v>
      </c>
      <c r="W92" s="3">
        <f t="shared" si="71"/>
        <v>109.3939383043139</v>
      </c>
      <c r="X92" s="3">
        <f t="shared" si="72"/>
        <v>109.72257625507739</v>
      </c>
      <c r="Y92" s="3">
        <f t="shared" si="73"/>
        <v>108.5843632797635</v>
      </c>
      <c r="Z92" s="3">
        <f t="shared" si="74"/>
        <v>100</v>
      </c>
      <c r="AA92" s="6">
        <f t="shared" si="75"/>
        <v>0.0031639002941687574</v>
      </c>
      <c r="AB92" s="6">
        <f t="shared" si="76"/>
        <v>0.03545655855467643</v>
      </c>
      <c r="AC92" s="6" t="str">
        <f t="shared" si="77"/>
        <v>jopet</v>
      </c>
    </row>
    <row r="93" spans="1:29" ht="12.75">
      <c r="A93" s="3">
        <v>82</v>
      </c>
      <c r="B93" s="3">
        <f t="shared" si="50"/>
        <v>0.10611021299425322</v>
      </c>
      <c r="C93" s="3">
        <f t="shared" si="51"/>
        <v>0.030154509839218538</v>
      </c>
      <c r="D93" s="3">
        <f t="shared" si="52"/>
        <v>0.025749142240484586</v>
      </c>
      <c r="E93" s="3">
        <f t="shared" si="53"/>
        <v>-0.015693187615102935</v>
      </c>
      <c r="F93" s="3">
        <f t="shared" si="54"/>
        <v>0.02462595778463827</v>
      </c>
      <c r="G93" s="3">
        <f t="shared" si="55"/>
        <v>0.02920126597141991</v>
      </c>
      <c r="H93" s="3">
        <f t="shared" si="56"/>
        <v>0.179702658245596</v>
      </c>
      <c r="I93" s="3">
        <f t="shared" si="57"/>
        <v>0.0352065609145501</v>
      </c>
      <c r="J93" s="3">
        <f t="shared" si="58"/>
        <v>-0.05206888302239332</v>
      </c>
      <c r="K93" s="3">
        <f t="shared" si="59"/>
        <v>-0.029145311346038257</v>
      </c>
      <c r="L93" s="3">
        <f t="shared" si="60"/>
        <v>-0.14087543448953782</v>
      </c>
      <c r="M93" s="3">
        <f t="shared" si="61"/>
        <v>0.08906566882631825</v>
      </c>
      <c r="N93" s="3">
        <f t="shared" si="62"/>
        <v>0.10229688574697353</v>
      </c>
      <c r="O93" s="3">
        <f t="shared" si="63"/>
        <v>0.10178443616796332</v>
      </c>
      <c r="P93" s="3">
        <f t="shared" si="64"/>
        <v>0.07665211420117793</v>
      </c>
      <c r="Q93" s="3">
        <f t="shared" si="65"/>
        <v>0.0031356958949289196</v>
      </c>
      <c r="R93" s="3">
        <f t="shared" si="66"/>
        <v>-0.005326484577514299</v>
      </c>
      <c r="S93" s="3">
        <f t="shared" si="67"/>
        <v>-0.002966539082296248</v>
      </c>
      <c r="T93" s="3">
        <f t="shared" si="68"/>
        <v>-0.010798399892632612</v>
      </c>
      <c r="U93" s="3">
        <f t="shared" si="69"/>
        <v>113.6</v>
      </c>
      <c r="V93" s="3">
        <f t="shared" si="70"/>
        <v>110.6107352206152</v>
      </c>
      <c r="W93" s="3">
        <f t="shared" si="71"/>
        <v>109.38859905604446</v>
      </c>
      <c r="X93" s="3">
        <f t="shared" si="72"/>
        <v>109.71960621178079</v>
      </c>
      <c r="Y93" s="3">
        <f t="shared" si="73"/>
        <v>108.57351704171514</v>
      </c>
      <c r="Z93" s="3">
        <f t="shared" si="74"/>
        <v>100</v>
      </c>
      <c r="AA93" s="6">
        <f t="shared" si="75"/>
        <v>0.0031356958949289196</v>
      </c>
      <c r="AB93" s="6">
        <f t="shared" si="76"/>
        <v>0.0352065609145501</v>
      </c>
      <c r="AC93" s="6" t="str">
        <f t="shared" si="77"/>
        <v>jopet</v>
      </c>
    </row>
    <row r="94" spans="1:29" ht="12.75">
      <c r="A94" s="3">
        <v>83</v>
      </c>
      <c r="B94" s="3">
        <f t="shared" si="50"/>
        <v>0.10605454434548234</v>
      </c>
      <c r="C94" s="3">
        <f t="shared" si="51"/>
        <v>0.030258726015907372</v>
      </c>
      <c r="D94" s="3">
        <f t="shared" si="52"/>
        <v>0.025837153762671292</v>
      </c>
      <c r="E94" s="3">
        <f t="shared" si="53"/>
        <v>-0.01574903125750375</v>
      </c>
      <c r="F94" s="3">
        <f t="shared" si="54"/>
        <v>0.024708480617846838</v>
      </c>
      <c r="G94" s="3">
        <f t="shared" si="55"/>
        <v>0.029300870294111457</v>
      </c>
      <c r="H94" s="3">
        <f t="shared" si="56"/>
        <v>0.17958945426177106</v>
      </c>
      <c r="I94" s="3">
        <f t="shared" si="57"/>
        <v>0.03495866456690368</v>
      </c>
      <c r="J94" s="3">
        <f t="shared" si="58"/>
        <v>-0.05212621892232355</v>
      </c>
      <c r="K94" s="3">
        <f t="shared" si="59"/>
        <v>-0.029212747788943918</v>
      </c>
      <c r="L94" s="3">
        <f t="shared" si="60"/>
        <v>-0.14058010334981275</v>
      </c>
      <c r="M94" s="3">
        <f t="shared" si="61"/>
        <v>0.08890089373582102</v>
      </c>
      <c r="N94" s="3">
        <f t="shared" si="62"/>
        <v>0.1019428889311083</v>
      </c>
      <c r="O94" s="3">
        <f t="shared" si="63"/>
        <v>0.10143128591126294</v>
      </c>
      <c r="P94" s="3">
        <f t="shared" si="64"/>
        <v>0.07647780718768538</v>
      </c>
      <c r="Q94" s="3">
        <f t="shared" si="65"/>
        <v>0.0031078565238085156</v>
      </c>
      <c r="R94" s="3">
        <f t="shared" si="66"/>
        <v>-0.005313897345997066</v>
      </c>
      <c r="S94" s="3">
        <f t="shared" si="67"/>
        <v>-0.0029630865732339848</v>
      </c>
      <c r="T94" s="3">
        <f t="shared" si="68"/>
        <v>-0.010751258038411862</v>
      </c>
      <c r="U94" s="3">
        <f t="shared" si="69"/>
        <v>113.6</v>
      </c>
      <c r="V94" s="3">
        <f t="shared" si="70"/>
        <v>110.61387091651012</v>
      </c>
      <c r="W94" s="3">
        <f t="shared" si="71"/>
        <v>109.38327257146695</v>
      </c>
      <c r="X94" s="3">
        <f t="shared" si="72"/>
        <v>109.71663967269849</v>
      </c>
      <c r="Y94" s="3">
        <f t="shared" si="73"/>
        <v>108.5627186418225</v>
      </c>
      <c r="Z94" s="3">
        <f t="shared" si="74"/>
        <v>100</v>
      </c>
      <c r="AA94" s="6">
        <f t="shared" si="75"/>
        <v>0.0031078565238085156</v>
      </c>
      <c r="AB94" s="6">
        <f t="shared" si="76"/>
        <v>0.03495866456690368</v>
      </c>
      <c r="AC94" s="6" t="str">
        <f t="shared" si="77"/>
        <v>jopet</v>
      </c>
    </row>
    <row r="95" spans="1:29" ht="12.75">
      <c r="A95" s="3">
        <v>84</v>
      </c>
      <c r="B95" s="3">
        <f t="shared" si="50"/>
        <v>0.10599934108692569</v>
      </c>
      <c r="C95" s="3">
        <f t="shared" si="51"/>
        <v>0.030362089163024557</v>
      </c>
      <c r="D95" s="3">
        <f t="shared" si="52"/>
        <v>0.02592441747056524</v>
      </c>
      <c r="E95" s="3">
        <f t="shared" si="53"/>
        <v>-0.015804462570910317</v>
      </c>
      <c r="F95" s="3">
        <f t="shared" si="54"/>
        <v>0.024790210219432302</v>
      </c>
      <c r="G95" s="3">
        <f t="shared" si="55"/>
        <v>0.02939958434874464</v>
      </c>
      <c r="H95" s="3">
        <f t="shared" si="56"/>
        <v>0.1794766735491123</v>
      </c>
      <c r="I95" s="3">
        <f t="shared" si="57"/>
        <v>0.034712834453335895</v>
      </c>
      <c r="J95" s="3">
        <f t="shared" si="58"/>
        <v>-0.05218291738367685</v>
      </c>
      <c r="K95" s="3">
        <f t="shared" si="59"/>
        <v>-0.029279629449089715</v>
      </c>
      <c r="L95" s="3">
        <f t="shared" si="60"/>
        <v>-0.14028687898093534</v>
      </c>
      <c r="M95" s="3">
        <f t="shared" si="61"/>
        <v>0.08873875015032995</v>
      </c>
      <c r="N95" s="3">
        <f t="shared" si="62"/>
        <v>0.10159421216323261</v>
      </c>
      <c r="O95" s="3">
        <f t="shared" si="63"/>
        <v>0.10108340110960973</v>
      </c>
      <c r="P95" s="3">
        <f t="shared" si="64"/>
        <v>0.07630645262032316</v>
      </c>
      <c r="Q95" s="3">
        <f t="shared" si="65"/>
        <v>0.0030803735435643393</v>
      </c>
      <c r="R95" s="3">
        <f t="shared" si="66"/>
        <v>-0.005301482379973705</v>
      </c>
      <c r="S95" s="3">
        <f t="shared" si="67"/>
        <v>-0.002959684527943077</v>
      </c>
      <c r="T95" s="3">
        <f t="shared" si="68"/>
        <v>-0.010704794084211752</v>
      </c>
      <c r="U95" s="3">
        <f t="shared" si="69"/>
        <v>113.6</v>
      </c>
      <c r="V95" s="3">
        <f t="shared" si="70"/>
        <v>110.61697877303394</v>
      </c>
      <c r="W95" s="3">
        <f t="shared" si="71"/>
        <v>109.37795867412095</v>
      </c>
      <c r="X95" s="3">
        <f t="shared" si="72"/>
        <v>109.71367658612526</v>
      </c>
      <c r="Y95" s="3">
        <f t="shared" si="73"/>
        <v>108.55196738378409</v>
      </c>
      <c r="Z95" s="3">
        <f t="shared" si="74"/>
        <v>100</v>
      </c>
      <c r="AA95" s="6">
        <f t="shared" si="75"/>
        <v>0.0030803735435643393</v>
      </c>
      <c r="AB95" s="6">
        <f t="shared" si="76"/>
        <v>0.034712834453335895</v>
      </c>
      <c r="AC95" s="6" t="str">
        <f t="shared" si="77"/>
        <v>jopet</v>
      </c>
    </row>
    <row r="96" spans="1:29" ht="12.75">
      <c r="A96" s="3">
        <v>85</v>
      </c>
      <c r="B96" s="3">
        <f t="shared" si="50"/>
        <v>0.10594459761076078</v>
      </c>
      <c r="C96" s="3">
        <f t="shared" si="51"/>
        <v>0.030464614418827814</v>
      </c>
      <c r="D96" s="3">
        <f t="shared" si="52"/>
        <v>0.026010946709522524</v>
      </c>
      <c r="E96" s="3">
        <f t="shared" si="53"/>
        <v>-0.015859488735839845</v>
      </c>
      <c r="F96" s="3">
        <f t="shared" si="54"/>
        <v>0.024871161972386507</v>
      </c>
      <c r="G96" s="3">
        <f t="shared" si="55"/>
        <v>0.02949742498624101</v>
      </c>
      <c r="H96" s="3">
        <f t="shared" si="56"/>
        <v>0.17936430978819057</v>
      </c>
      <c r="I96" s="3">
        <f t="shared" si="57"/>
        <v>0.03446903648241044</v>
      </c>
      <c r="J96" s="3">
        <f t="shared" si="58"/>
        <v>-0.0522389928428355</v>
      </c>
      <c r="K96" s="3">
        <f t="shared" si="59"/>
        <v>-0.02934596701255833</v>
      </c>
      <c r="L96" s="3">
        <f t="shared" si="60"/>
        <v>-0.13999572282956307</v>
      </c>
      <c r="M96" s="3">
        <f t="shared" si="61"/>
        <v>0.08857916928752264</v>
      </c>
      <c r="N96" s="3">
        <f t="shared" si="62"/>
        <v>0.10125071974104147</v>
      </c>
      <c r="O96" s="3">
        <f t="shared" si="63"/>
        <v>0.1007406484561198</v>
      </c>
      <c r="P96" s="3">
        <f t="shared" si="64"/>
        <v>0.07613797127832278</v>
      </c>
      <c r="Q96" s="3">
        <f t="shared" si="65"/>
        <v>0.003053238617753228</v>
      </c>
      <c r="R96" s="3">
        <f t="shared" si="66"/>
        <v>-0.005289235623884208</v>
      </c>
      <c r="S96" s="3">
        <f t="shared" si="67"/>
        <v>-0.0029563317464170267</v>
      </c>
      <c r="T96" s="3">
        <f t="shared" si="68"/>
        <v>-0.01065899032388531</v>
      </c>
      <c r="U96" s="3">
        <f t="shared" si="69"/>
        <v>113.6</v>
      </c>
      <c r="V96" s="3">
        <f t="shared" si="70"/>
        <v>110.6200591465775</v>
      </c>
      <c r="W96" s="3">
        <f t="shared" si="71"/>
        <v>109.37265719174097</v>
      </c>
      <c r="X96" s="3">
        <f t="shared" si="72"/>
        <v>109.71071690159732</v>
      </c>
      <c r="Y96" s="3">
        <f t="shared" si="73"/>
        <v>108.54126258969988</v>
      </c>
      <c r="Z96" s="3">
        <f t="shared" si="74"/>
        <v>100</v>
      </c>
      <c r="AA96" s="6">
        <f t="shared" si="75"/>
        <v>0.003053238617753228</v>
      </c>
      <c r="AB96" s="6">
        <f t="shared" si="76"/>
        <v>0.03446903648241044</v>
      </c>
      <c r="AC96" s="6" t="str">
        <f t="shared" si="77"/>
        <v>jopet</v>
      </c>
    </row>
    <row r="97" spans="1:29" ht="12.75">
      <c r="A97" s="3">
        <v>86</v>
      </c>
      <c r="B97" s="3">
        <f t="shared" si="50"/>
        <v>0.10589030843979741</v>
      </c>
      <c r="C97" s="3">
        <f t="shared" si="51"/>
        <v>0.030566316497907427</v>
      </c>
      <c r="D97" s="3">
        <f t="shared" si="52"/>
        <v>0.026096754449188853</v>
      </c>
      <c r="E97" s="3">
        <f t="shared" si="53"/>
        <v>-0.015914116735433026</v>
      </c>
      <c r="F97" s="3">
        <f t="shared" si="54"/>
        <v>0.02495135078282996</v>
      </c>
      <c r="G97" s="3">
        <f t="shared" si="55"/>
        <v>0.029594408548859676</v>
      </c>
      <c r="H97" s="3">
        <f t="shared" si="56"/>
        <v>0.17925235682682047</v>
      </c>
      <c r="I97" s="3">
        <f t="shared" si="57"/>
        <v>0.034227237492701124</v>
      </c>
      <c r="J97" s="3">
        <f t="shared" si="58"/>
        <v>-0.05229445921969721</v>
      </c>
      <c r="K97" s="3">
        <f t="shared" si="59"/>
        <v>-0.02941177083510385</v>
      </c>
      <c r="L97" s="3">
        <f t="shared" si="60"/>
        <v>-0.13970659749513084</v>
      </c>
      <c r="M97" s="3">
        <f t="shared" si="61"/>
        <v>0.0884220848309717</v>
      </c>
      <c r="N97" s="3">
        <f t="shared" si="62"/>
        <v>0.10091228084828507</v>
      </c>
      <c r="O97" s="3">
        <f t="shared" si="63"/>
        <v>0.10040289940005148</v>
      </c>
      <c r="P97" s="3">
        <f t="shared" si="64"/>
        <v>0.0759722869424061</v>
      </c>
      <c r="Q97" s="3">
        <f t="shared" si="65"/>
        <v>0.003026443697109434</v>
      </c>
      <c r="R97" s="3">
        <f t="shared" si="66"/>
        <v>-0.005277153155587276</v>
      </c>
      <c r="S97" s="3">
        <f t="shared" si="67"/>
        <v>-0.0029530270683343</v>
      </c>
      <c r="T97" s="3">
        <f t="shared" si="68"/>
        <v>-0.010613829712647313</v>
      </c>
      <c r="U97" s="3">
        <f t="shared" si="69"/>
        <v>113.6</v>
      </c>
      <c r="V97" s="3">
        <f t="shared" si="70"/>
        <v>110.62311238519526</v>
      </c>
      <c r="W97" s="3">
        <f t="shared" si="71"/>
        <v>109.36736795611709</v>
      </c>
      <c r="X97" s="3">
        <f t="shared" si="72"/>
        <v>109.7077605698509</v>
      </c>
      <c r="Y97" s="3">
        <f t="shared" si="73"/>
        <v>108.530603599376</v>
      </c>
      <c r="Z97" s="3">
        <f t="shared" si="74"/>
        <v>100</v>
      </c>
      <c r="AA97" s="6">
        <f t="shared" si="75"/>
        <v>0.003026443697109434</v>
      </c>
      <c r="AB97" s="6">
        <f t="shared" si="76"/>
        <v>0.034227237492701124</v>
      </c>
      <c r="AC97" s="6" t="str">
        <f t="shared" si="77"/>
        <v>jopet</v>
      </c>
    </row>
    <row r="98" spans="1:29" ht="12.75">
      <c r="A98" s="3">
        <v>87</v>
      </c>
      <c r="B98" s="3">
        <f t="shared" si="50"/>
        <v>0.10583646822294163</v>
      </c>
      <c r="C98" s="3">
        <f t="shared" si="51"/>
        <v>0.03066720970735686</v>
      </c>
      <c r="D98" s="3">
        <f t="shared" si="52"/>
        <v>0.02618185329795908</v>
      </c>
      <c r="E98" s="3">
        <f t="shared" si="53"/>
        <v>-0.01596835336279706</v>
      </c>
      <c r="F98" s="3">
        <f t="shared" si="54"/>
        <v>0.025030791100157414</v>
      </c>
      <c r="G98" s="3">
        <f t="shared" si="55"/>
        <v>0.029690550891131536</v>
      </c>
      <c r="H98" s="3">
        <f t="shared" si="56"/>
        <v>0.17914080867377472</v>
      </c>
      <c r="I98" s="3">
        <f t="shared" si="57"/>
        <v>0.033987405217625694</v>
      </c>
      <c r="J98" s="3">
        <f t="shared" si="58"/>
        <v>-0.05234932994194253</v>
      </c>
      <c r="K98" s="3">
        <f t="shared" si="59"/>
        <v>-0.029477050955969517</v>
      </c>
      <c r="L98" s="3">
        <f t="shared" si="60"/>
        <v>-0.13941946668248575</v>
      </c>
      <c r="M98" s="3">
        <f t="shared" si="61"/>
        <v>0.08826743281716895</v>
      </c>
      <c r="N98" s="3">
        <f t="shared" si="62"/>
        <v>0.10057876932842125</v>
      </c>
      <c r="O98" s="3">
        <f t="shared" si="63"/>
        <v>0.10007002992872727</v>
      </c>
      <c r="P98" s="3">
        <f t="shared" si="64"/>
        <v>0.0758093262485265</v>
      </c>
      <c r="Q98" s="3">
        <f t="shared" si="65"/>
        <v>0.002999981006676673</v>
      </c>
      <c r="R98" s="3">
        <f t="shared" si="66"/>
        <v>-0.005265231180728054</v>
      </c>
      <c r="S98" s="3">
        <f t="shared" si="67"/>
        <v>-0.002949769371374488</v>
      </c>
      <c r="T98" s="3">
        <f t="shared" si="68"/>
        <v>-0.010569295835128133</v>
      </c>
      <c r="U98" s="3">
        <f t="shared" si="69"/>
        <v>113.6</v>
      </c>
      <c r="V98" s="3">
        <f t="shared" si="70"/>
        <v>110.62613882889237</v>
      </c>
      <c r="W98" s="3">
        <f t="shared" si="71"/>
        <v>109.3620908029615</v>
      </c>
      <c r="X98" s="3">
        <f t="shared" si="72"/>
        <v>109.70480754278258</v>
      </c>
      <c r="Y98" s="3">
        <f t="shared" si="73"/>
        <v>108.51998976966334</v>
      </c>
      <c r="Z98" s="3">
        <f t="shared" si="74"/>
        <v>100</v>
      </c>
      <c r="AA98" s="6">
        <f t="shared" si="75"/>
        <v>0.002999981006676673</v>
      </c>
      <c r="AB98" s="6">
        <f t="shared" si="76"/>
        <v>0.033987405217625694</v>
      </c>
      <c r="AC98" s="6" t="str">
        <f t="shared" si="77"/>
        <v>jopet</v>
      </c>
    </row>
    <row r="99" spans="1:29" ht="12.75">
      <c r="A99" s="3">
        <v>88</v>
      </c>
      <c r="B99" s="3">
        <f t="shared" si="50"/>
        <v>0.10578307173086439</v>
      </c>
      <c r="C99" s="3">
        <f t="shared" si="51"/>
        <v>0.03076730796216416</v>
      </c>
      <c r="D99" s="3">
        <f t="shared" si="52"/>
        <v>0.0262662555167356</v>
      </c>
      <c r="E99" s="3">
        <f t="shared" si="53"/>
        <v>-0.016022205228001758</v>
      </c>
      <c r="F99" s="3">
        <f t="shared" si="54"/>
        <v>0.025109496936114056</v>
      </c>
      <c r="G99" s="3">
        <f t="shared" si="55"/>
        <v>0.029785867399706997</v>
      </c>
      <c r="H99" s="3">
        <f t="shared" si="56"/>
        <v>0.1790296594928022</v>
      </c>
      <c r="I99" s="3">
        <f t="shared" si="57"/>
        <v>0.03374950825196463</v>
      </c>
      <c r="J99" s="3">
        <f t="shared" si="58"/>
        <v>-0.052403617967894445</v>
      </c>
      <c r="K99" s="3">
        <f t="shared" si="59"/>
        <v>-0.029541817110973156</v>
      </c>
      <c r="L99" s="3">
        <f t="shared" si="60"/>
        <v>-0.13913429515698117</v>
      </c>
      <c r="M99" s="3">
        <f t="shared" si="61"/>
        <v>0.08811515152883778</v>
      </c>
      <c r="N99" s="3">
        <f t="shared" si="62"/>
        <v>0.1002500634710607</v>
      </c>
      <c r="O99" s="3">
        <f t="shared" si="63"/>
        <v>0.0997419203616434</v>
      </c>
      <c r="P99" s="3">
        <f t="shared" si="64"/>
        <v>0.0756490185502902</v>
      </c>
      <c r="Q99" s="3">
        <f t="shared" si="65"/>
        <v>0.0029738430336456244</v>
      </c>
      <c r="R99" s="3">
        <f t="shared" si="66"/>
        <v>-0.005253466027394635</v>
      </c>
      <c r="S99" s="3">
        <f t="shared" si="67"/>
        <v>-0.002946557569620919</v>
      </c>
      <c r="T99" s="3">
        <f t="shared" si="68"/>
        <v>-0.01052537287531202</v>
      </c>
      <c r="U99" s="3">
        <f t="shared" si="69"/>
        <v>113.6</v>
      </c>
      <c r="V99" s="3">
        <f t="shared" si="70"/>
        <v>110.62913880989905</v>
      </c>
      <c r="W99" s="3">
        <f t="shared" si="71"/>
        <v>109.35682557178077</v>
      </c>
      <c r="X99" s="3">
        <f t="shared" si="72"/>
        <v>109.7018577734112</v>
      </c>
      <c r="Y99" s="3">
        <f t="shared" si="73"/>
        <v>108.50942047382821</v>
      </c>
      <c r="Z99" s="3">
        <f t="shared" si="74"/>
        <v>100</v>
      </c>
      <c r="AA99" s="6">
        <f t="shared" si="75"/>
        <v>0.0029738430336456244</v>
      </c>
      <c r="AB99" s="6">
        <f t="shared" si="76"/>
        <v>0.03374950825196463</v>
      </c>
      <c r="AC99" s="6" t="str">
        <f t="shared" si="77"/>
        <v>jopet</v>
      </c>
    </row>
    <row r="100" spans="1:29" ht="12.75">
      <c r="A100" s="3">
        <v>89</v>
      </c>
      <c r="B100" s="3">
        <f t="shared" si="50"/>
        <v>0.10573011385186315</v>
      </c>
      <c r="C100" s="3">
        <f t="shared" si="51"/>
        <v>0.03086662479987175</v>
      </c>
      <c r="D100" s="3">
        <f t="shared" si="52"/>
        <v>0.026349973032024857</v>
      </c>
      <c r="E100" s="3">
        <f t="shared" si="53"/>
        <v>-0.016075678764755796</v>
      </c>
      <c r="F100" s="3">
        <f t="shared" si="54"/>
        <v>0.025187481882866746</v>
      </c>
      <c r="G100" s="3">
        <f t="shared" si="55"/>
        <v>0.02988037301218579</v>
      </c>
      <c r="H100" s="3">
        <f t="shared" si="56"/>
        <v>0.17891890359693355</v>
      </c>
      <c r="I100" s="3">
        <f t="shared" si="57"/>
        <v>0.03351351601996655</v>
      </c>
      <c r="J100" s="3">
        <f t="shared" si="58"/>
        <v>-0.05245733580807266</v>
      </c>
      <c r="K100" s="3">
        <f t="shared" si="59"/>
        <v>-0.02960607874491673</v>
      </c>
      <c r="L100" s="3">
        <f t="shared" si="60"/>
        <v>-0.138851048701881</v>
      </c>
      <c r="M100" s="3">
        <f t="shared" si="61"/>
        <v>0.0879651813941236</v>
      </c>
      <c r="N100" s="3">
        <f t="shared" si="62"/>
        <v>0.09992604581033526</v>
      </c>
      <c r="O100" s="3">
        <f t="shared" si="63"/>
        <v>0.0994184551559463</v>
      </c>
      <c r="P100" s="3">
        <f t="shared" si="64"/>
        <v>0.07549129578945582</v>
      </c>
      <c r="Q100" s="3">
        <f t="shared" si="65"/>
        <v>0.002948022515851225</v>
      </c>
      <c r="R100" s="3">
        <f t="shared" si="66"/>
        <v>-0.005241854141045609</v>
      </c>
      <c r="S100" s="3">
        <f t="shared" si="67"/>
        <v>-0.002943390612044919</v>
      </c>
      <c r="T100" s="3">
        <f t="shared" si="68"/>
        <v>-0.010482045588229833</v>
      </c>
      <c r="U100" s="3">
        <f t="shared" si="69"/>
        <v>113.6</v>
      </c>
      <c r="V100" s="3">
        <f t="shared" si="70"/>
        <v>110.63211265293269</v>
      </c>
      <c r="W100" s="3">
        <f t="shared" si="71"/>
        <v>109.35157210575338</v>
      </c>
      <c r="X100" s="3">
        <f t="shared" si="72"/>
        <v>109.69891121584159</v>
      </c>
      <c r="Y100" s="3">
        <f t="shared" si="73"/>
        <v>108.49889510095291</v>
      </c>
      <c r="Z100" s="3">
        <f t="shared" si="74"/>
        <v>100</v>
      </c>
      <c r="AA100" s="6">
        <f t="shared" si="75"/>
        <v>0.002948022515851225</v>
      </c>
      <c r="AB100" s="6">
        <f t="shared" si="76"/>
        <v>0.03351351601996655</v>
      </c>
      <c r="AC100" s="6" t="str">
        <f t="shared" si="77"/>
        <v>jopet</v>
      </c>
    </row>
    <row r="101" spans="1:29" ht="12.75">
      <c r="A101" s="3">
        <v>90</v>
      </c>
      <c r="B101" s="3">
        <f t="shared" si="50"/>
        <v>0.10567758958790503</v>
      </c>
      <c r="C101" s="3">
        <f t="shared" si="51"/>
        <v>0.03096517339454524</v>
      </c>
      <c r="D101" s="3">
        <f t="shared" si="52"/>
        <v>0.02643301744841226</v>
      </c>
      <c r="E101" s="3">
        <f t="shared" si="53"/>
        <v>-0.016128780236775046</v>
      </c>
      <c r="F101" s="3">
        <f t="shared" si="54"/>
        <v>0.02526475913013564</v>
      </c>
      <c r="G101" s="3">
        <f t="shared" si="55"/>
        <v>0.029974082234990238</v>
      </c>
      <c r="H101" s="3">
        <f t="shared" si="56"/>
        <v>0.17880853544305647</v>
      </c>
      <c r="I101" s="3">
        <f t="shared" si="57"/>
        <v>0.033279398744947536</v>
      </c>
      <c r="J101" s="3">
        <f t="shared" si="58"/>
        <v>-0.052510495545521396</v>
      </c>
      <c r="K101" s="3">
        <f t="shared" si="59"/>
        <v>-0.029669845023353025</v>
      </c>
      <c r="L101" s="3">
        <f t="shared" si="60"/>
        <v>-0.1385696940779306</v>
      </c>
      <c r="M101" s="3">
        <f t="shared" si="61"/>
        <v>0.08781746489128048</v>
      </c>
      <c r="N101" s="3">
        <f t="shared" si="62"/>
        <v>0.09960660293442075</v>
      </c>
      <c r="O101" s="3">
        <f t="shared" si="63"/>
        <v>0.09909952272255308</v>
      </c>
      <c r="P101" s="3">
        <f t="shared" si="64"/>
        <v>0.07533609237395378</v>
      </c>
      <c r="Q101" s="3">
        <f t="shared" si="65"/>
        <v>0.002922512430887354</v>
      </c>
      <c r="R101" s="3">
        <f t="shared" si="66"/>
        <v>-0.00523039207969242</v>
      </c>
      <c r="S101" s="3">
        <f t="shared" si="67"/>
        <v>-0.0029402674810664014</v>
      </c>
      <c r="T101" s="3">
        <f t="shared" si="68"/>
        <v>-0.010439299273285496</v>
      </c>
      <c r="U101" s="3">
        <f t="shared" si="69"/>
        <v>113.6</v>
      </c>
      <c r="V101" s="3">
        <f t="shared" si="70"/>
        <v>110.63506067544854</v>
      </c>
      <c r="W101" s="3">
        <f t="shared" si="71"/>
        <v>109.34633025161233</v>
      </c>
      <c r="X101" s="3">
        <f t="shared" si="72"/>
        <v>109.69596782522954</v>
      </c>
      <c r="Y101" s="3">
        <f t="shared" si="73"/>
        <v>108.48841305536467</v>
      </c>
      <c r="Z101" s="3">
        <f t="shared" si="74"/>
        <v>100</v>
      </c>
      <c r="AA101" s="6">
        <f t="shared" si="75"/>
        <v>0.002922512430887354</v>
      </c>
      <c r="AB101" s="6">
        <f t="shared" si="76"/>
        <v>0.033279398744947536</v>
      </c>
      <c r="AC101" s="6" t="str">
        <f t="shared" si="77"/>
        <v>jopet</v>
      </c>
    </row>
    <row r="102" spans="1:29" ht="12.75">
      <c r="A102" s="3">
        <v>91</v>
      </c>
      <c r="B102" s="3">
        <f t="shared" si="50"/>
        <v>0.10562549405084395</v>
      </c>
      <c r="C102" s="3">
        <f t="shared" si="51"/>
        <v>0.031062966570089987</v>
      </c>
      <c r="D102" s="3">
        <f t="shared" si="52"/>
        <v>0.026515400060448415</v>
      </c>
      <c r="E102" s="3">
        <f t="shared" si="53"/>
        <v>-0.01618151574386344</v>
      </c>
      <c r="F102" s="3">
        <f t="shared" si="54"/>
        <v>0.025341341481444013</v>
      </c>
      <c r="G102" s="3">
        <f t="shared" si="55"/>
        <v>0.03006700916034143</v>
      </c>
      <c r="H102" s="3">
        <f t="shared" si="56"/>
        <v>0.17869854962674595</v>
      </c>
      <c r="I102" s="3">
        <f t="shared" si="57"/>
        <v>0.03304712742030555</v>
      </c>
      <c r="J102" s="3">
        <f t="shared" si="58"/>
        <v>-0.052563108855003496</v>
      </c>
      <c r="K102" s="3">
        <f t="shared" si="59"/>
        <v>-0.029733124843756453</v>
      </c>
      <c r="L102" s="3">
        <f t="shared" si="60"/>
        <v>-0.13829019898496048</v>
      </c>
      <c r="M102" s="3">
        <f t="shared" si="61"/>
        <v>0.08767194645850572</v>
      </c>
      <c r="N102" s="3">
        <f t="shared" si="62"/>
        <v>0.09929162530547972</v>
      </c>
      <c r="O102" s="3">
        <f t="shared" si="63"/>
        <v>0.09878501525222357</v>
      </c>
      <c r="P102" s="3">
        <f t="shared" si="64"/>
        <v>0.07518334506291219</v>
      </c>
      <c r="Q102" s="3">
        <f t="shared" si="65"/>
        <v>0.0028973059858004445</v>
      </c>
      <c r="R102" s="3">
        <f t="shared" si="66"/>
        <v>-0.00521907650932215</v>
      </c>
      <c r="S102" s="3">
        <f t="shared" si="67"/>
        <v>-0.0029371871911867487</v>
      </c>
      <c r="T102" s="3">
        <f t="shared" si="68"/>
        <v>-0.010397119749105073</v>
      </c>
      <c r="U102" s="3">
        <f t="shared" si="69"/>
        <v>113.6</v>
      </c>
      <c r="V102" s="3">
        <f t="shared" si="70"/>
        <v>110.63798318787943</v>
      </c>
      <c r="W102" s="3">
        <f t="shared" si="71"/>
        <v>109.34109985953263</v>
      </c>
      <c r="X102" s="3">
        <f t="shared" si="72"/>
        <v>109.69302755774848</v>
      </c>
      <c r="Y102" s="3">
        <f t="shared" si="73"/>
        <v>108.47797375609139</v>
      </c>
      <c r="Z102" s="3">
        <f t="shared" si="74"/>
        <v>100</v>
      </c>
      <c r="AA102" s="6">
        <f t="shared" si="75"/>
        <v>0.0028973059858004445</v>
      </c>
      <c r="AB102" s="6">
        <f t="shared" si="76"/>
        <v>0.03304712742030555</v>
      </c>
      <c r="AC102" s="6" t="str">
        <f t="shared" si="77"/>
        <v>jopet</v>
      </c>
    </row>
    <row r="103" spans="1:29" ht="12.75">
      <c r="A103" s="3">
        <v>92</v>
      </c>
      <c r="B103" s="3">
        <f t="shared" si="50"/>
        <v>0.1055738224588</v>
      </c>
      <c r="C103" s="3">
        <f t="shared" si="51"/>
        <v>0.0311600168129529</v>
      </c>
      <c r="D103" s="3">
        <f t="shared" si="52"/>
        <v>0.026597131863983135</v>
      </c>
      <c r="E103" s="3">
        <f t="shared" si="53"/>
        <v>-0.016233891227718653</v>
      </c>
      <c r="F103" s="3">
        <f t="shared" si="54"/>
        <v>0.025417241369542452</v>
      </c>
      <c r="G103" s="3">
        <f t="shared" si="55"/>
        <v>0.030159167482392165</v>
      </c>
      <c r="H103" s="3">
        <f t="shared" si="56"/>
        <v>0.17858894087733357</v>
      </c>
      <c r="I103" s="3">
        <f t="shared" si="57"/>
        <v>0.03281667378186397</v>
      </c>
      <c r="J103" s="3">
        <f t="shared" si="58"/>
        <v>-0.05261518702112626</v>
      </c>
      <c r="K103" s="3">
        <f t="shared" si="59"/>
        <v>-0.029795926846127682</v>
      </c>
      <c r="L103" s="3">
        <f t="shared" si="60"/>
        <v>-0.13801253202539895</v>
      </c>
      <c r="M103" s="3">
        <f t="shared" si="61"/>
        <v>0.08752857240859183</v>
      </c>
      <c r="N103" s="3">
        <f t="shared" si="62"/>
        <v>0.09898100708935949</v>
      </c>
      <c r="O103" s="3">
        <f t="shared" si="63"/>
        <v>0.09847482855095635</v>
      </c>
      <c r="P103" s="3">
        <f t="shared" si="64"/>
        <v>0.07503299285821437</v>
      </c>
      <c r="Q103" s="3">
        <f t="shared" si="65"/>
        <v>0.0028723966073250173</v>
      </c>
      <c r="R103" s="3">
        <f t="shared" si="66"/>
        <v>-0.005207904199546073</v>
      </c>
      <c r="S103" s="3">
        <f t="shared" si="67"/>
        <v>-0.002934148787689261</v>
      </c>
      <c r="T103" s="3">
        <f t="shared" si="68"/>
        <v>-0.010355493329805841</v>
      </c>
      <c r="U103" s="3">
        <f t="shared" si="69"/>
        <v>113.6</v>
      </c>
      <c r="V103" s="3">
        <f t="shared" si="70"/>
        <v>110.64088049386523</v>
      </c>
      <c r="W103" s="3">
        <f t="shared" si="71"/>
        <v>109.33588078302331</v>
      </c>
      <c r="X103" s="3">
        <f t="shared" si="72"/>
        <v>109.69009037055729</v>
      </c>
      <c r="Y103" s="3">
        <f t="shared" si="73"/>
        <v>108.46757663634229</v>
      </c>
      <c r="Z103" s="3">
        <f t="shared" si="74"/>
        <v>100</v>
      </c>
      <c r="AA103" s="6">
        <f t="shared" si="75"/>
        <v>0.0028723966073250173</v>
      </c>
      <c r="AB103" s="6">
        <f t="shared" si="76"/>
        <v>0.03281667378186397</v>
      </c>
      <c r="AC103" s="6" t="str">
        <f t="shared" si="77"/>
        <v>jopet</v>
      </c>
    </row>
    <row r="104" spans="1:29" ht="12.75">
      <c r="A104" s="3">
        <v>93</v>
      </c>
      <c r="B104" s="3">
        <f t="shared" si="50"/>
        <v>0.1055225701326942</v>
      </c>
      <c r="C104" s="3">
        <f t="shared" si="51"/>
        <v>0.031256336284243416</v>
      </c>
      <c r="D104" s="3">
        <f t="shared" si="52"/>
        <v>0.026678223566975065</v>
      </c>
      <c r="E104" s="3">
        <f t="shared" si="53"/>
        <v>-0.016285912477482116</v>
      </c>
      <c r="F104" s="3">
        <f t="shared" si="54"/>
        <v>0.025492470871055953</v>
      </c>
      <c r="G104" s="3">
        <f t="shared" si="55"/>
        <v>0.030250570512567923</v>
      </c>
      <c r="H104" s="3">
        <f t="shared" si="56"/>
        <v>0.1784797040532033</v>
      </c>
      <c r="I104" s="3">
        <f t="shared" si="57"/>
        <v>0.03258801028147572</v>
      </c>
      <c r="J104" s="3">
        <f t="shared" si="58"/>
        <v>-0.052666740955480365</v>
      </c>
      <c r="K104" s="3">
        <f t="shared" si="59"/>
        <v>-0.029858259423074976</v>
      </c>
      <c r="L104" s="3">
        <f t="shared" si="60"/>
        <v>-0.13773666266957946</v>
      </c>
      <c r="M104" s="3">
        <f t="shared" si="61"/>
        <v>0.08738729084809743</v>
      </c>
      <c r="N104" s="3">
        <f t="shared" si="62"/>
        <v>0.09867464599441342</v>
      </c>
      <c r="O104" s="3">
        <f t="shared" si="63"/>
        <v>0.09816886188411142</v>
      </c>
      <c r="P104" s="3">
        <f t="shared" si="64"/>
        <v>0.07488497690215312</v>
      </c>
      <c r="Q104" s="3">
        <f t="shared" si="65"/>
        <v>0.002847777932628108</v>
      </c>
      <c r="R104" s="3">
        <f t="shared" si="66"/>
        <v>-0.0051968720194615</v>
      </c>
      <c r="S104" s="3">
        <f t="shared" si="67"/>
        <v>-0.0029311513454038157</v>
      </c>
      <c r="T104" s="3">
        <f t="shared" si="68"/>
        <v>-0.010314406802591113</v>
      </c>
      <c r="U104" s="3">
        <f t="shared" si="69"/>
        <v>113.6</v>
      </c>
      <c r="V104" s="3">
        <f t="shared" si="70"/>
        <v>110.64375289047256</v>
      </c>
      <c r="W104" s="3">
        <f t="shared" si="71"/>
        <v>109.33067287882376</v>
      </c>
      <c r="X104" s="3">
        <f t="shared" si="72"/>
        <v>109.6871562217696</v>
      </c>
      <c r="Y104" s="3">
        <f t="shared" si="73"/>
        <v>108.45722114301248</v>
      </c>
      <c r="Z104" s="3">
        <f t="shared" si="74"/>
        <v>100</v>
      </c>
      <c r="AA104" s="6">
        <f t="shared" si="75"/>
        <v>0.002847777932628108</v>
      </c>
      <c r="AB104" s="6">
        <f t="shared" si="76"/>
        <v>0.03258801028147572</v>
      </c>
      <c r="AC104" s="6" t="str">
        <f t="shared" si="77"/>
        <v>jopet</v>
      </c>
    </row>
    <row r="105" spans="1:29" ht="12.75">
      <c r="A105" s="3">
        <v>94</v>
      </c>
      <c r="B105" s="3">
        <f t="shared" si="50"/>
        <v>0.10547173249293042</v>
      </c>
      <c r="C105" s="3">
        <f t="shared" si="51"/>
        <v>0.031351936831304335</v>
      </c>
      <c r="D105" s="3">
        <f t="shared" si="52"/>
        <v>0.026758685599808523</v>
      </c>
      <c r="E105" s="3">
        <f t="shared" si="53"/>
        <v>-0.01633758513504053</v>
      </c>
      <c r="F105" s="3">
        <f t="shared" si="54"/>
        <v>0.0255670417204018</v>
      </c>
      <c r="G105" s="3">
        <f t="shared" si="55"/>
        <v>0.030341231194159927</v>
      </c>
      <c r="H105" s="3">
        <f t="shared" si="56"/>
        <v>0.17837083413730143</v>
      </c>
      <c r="I105" s="3">
        <f t="shared" si="57"/>
        <v>0.03236111006181756</v>
      </c>
      <c r="J105" s="3">
        <f t="shared" si="58"/>
        <v>-0.05271778121284081</v>
      </c>
      <c r="K105" s="3">
        <f t="shared" si="59"/>
        <v>-0.029920130729391935</v>
      </c>
      <c r="L105" s="3">
        <f t="shared" si="60"/>
        <v>-0.1374625612227397</v>
      </c>
      <c r="M105" s="3">
        <f t="shared" si="61"/>
        <v>0.08724805160075409</v>
      </c>
      <c r="N105" s="3">
        <f t="shared" si="62"/>
        <v>0.09837244311888707</v>
      </c>
      <c r="O105" s="3">
        <f t="shared" si="63"/>
        <v>0.09786701782873192</v>
      </c>
      <c r="P105" s="3">
        <f t="shared" si="64"/>
        <v>0.07473924038077959</v>
      </c>
      <c r="Q105" s="3">
        <f t="shared" si="65"/>
        <v>0.002823443800531141</v>
      </c>
      <c r="R105" s="3">
        <f t="shared" si="66"/>
        <v>-0.005185976933714117</v>
      </c>
      <c r="S105" s="3">
        <f t="shared" si="67"/>
        <v>-0.0029281939675313905</v>
      </c>
      <c r="T105" s="3">
        <f t="shared" si="68"/>
        <v>-0.010273847406583972</v>
      </c>
      <c r="U105" s="3">
        <f t="shared" si="69"/>
        <v>113.6</v>
      </c>
      <c r="V105" s="3">
        <f t="shared" si="70"/>
        <v>110.64660066840518</v>
      </c>
      <c r="W105" s="3">
        <f t="shared" si="71"/>
        <v>109.3254760068043</v>
      </c>
      <c r="X105" s="3">
        <f t="shared" si="72"/>
        <v>109.68422507042419</v>
      </c>
      <c r="Y105" s="3">
        <f t="shared" si="73"/>
        <v>108.44690673620988</v>
      </c>
      <c r="Z105" s="3">
        <f t="shared" si="74"/>
        <v>100</v>
      </c>
      <c r="AA105" s="6">
        <f t="shared" si="75"/>
        <v>0.002823443800531141</v>
      </c>
      <c r="AB105" s="6">
        <f t="shared" si="76"/>
        <v>0.03236111006181756</v>
      </c>
      <c r="AC105" s="6" t="str">
        <f t="shared" si="77"/>
        <v>jopet</v>
      </c>
    </row>
    <row r="106" spans="1:29" ht="12.75">
      <c r="A106" s="3">
        <v>95</v>
      </c>
      <c r="B106" s="3">
        <f t="shared" si="50"/>
        <v>0.10542130505621508</v>
      </c>
      <c r="C106" s="3">
        <f t="shared" si="51"/>
        <v>0.03144682999876502</v>
      </c>
      <c r="D106" s="3">
        <f t="shared" si="52"/>
        <v>0.026838528125143084</v>
      </c>
      <c r="E106" s="3">
        <f t="shared" si="53"/>
        <v>-0.016388914700099306</v>
      </c>
      <c r="F106" s="3">
        <f t="shared" si="54"/>
        <v>0.025640965323022322</v>
      </c>
      <c r="G106" s="3">
        <f t="shared" si="55"/>
        <v>0.030431162116218376</v>
      </c>
      <c r="H106" s="3">
        <f t="shared" si="56"/>
        <v>0.17826232623284743</v>
      </c>
      <c r="I106" s="3">
        <f t="shared" si="57"/>
        <v>0.03213594693230698</v>
      </c>
      <c r="J106" s="3">
        <f t="shared" si="58"/>
        <v>-0.0527683180065072</v>
      </c>
      <c r="K106" s="3">
        <f t="shared" si="59"/>
        <v>-0.029981548691174597</v>
      </c>
      <c r="L106" s="3">
        <f t="shared" si="60"/>
        <v>-0.13719019879360675</v>
      </c>
      <c r="M106" s="3">
        <f t="shared" si="61"/>
        <v>0.08711080613484888</v>
      </c>
      <c r="N106" s="3">
        <f t="shared" si="62"/>
        <v>0.09807430280631188</v>
      </c>
      <c r="O106" s="3">
        <f t="shared" si="63"/>
        <v>0.09756920213353676</v>
      </c>
      <c r="P106" s="3">
        <f t="shared" si="64"/>
        <v>0.07459572843257045</v>
      </c>
      <c r="Q106" s="3">
        <f t="shared" si="65"/>
        <v>0.002799388243179985</v>
      </c>
      <c r="R106" s="3">
        <f t="shared" si="66"/>
        <v>-0.005175215998749947</v>
      </c>
      <c r="S106" s="3">
        <f t="shared" si="67"/>
        <v>-0.0029252757845256885</v>
      </c>
      <c r="T106" s="3">
        <f t="shared" si="68"/>
        <v>-0.010233802812818243</v>
      </c>
      <c r="U106" s="3">
        <f t="shared" si="69"/>
        <v>113.6</v>
      </c>
      <c r="V106" s="3">
        <f t="shared" si="70"/>
        <v>110.64942411220572</v>
      </c>
      <c r="W106" s="3">
        <f t="shared" si="71"/>
        <v>109.32029002987058</v>
      </c>
      <c r="X106" s="3">
        <f t="shared" si="72"/>
        <v>109.68129687645666</v>
      </c>
      <c r="Y106" s="3">
        <f t="shared" si="73"/>
        <v>108.4366328888033</v>
      </c>
      <c r="Z106" s="3">
        <f t="shared" si="74"/>
        <v>100</v>
      </c>
      <c r="AA106" s="6">
        <f t="shared" si="75"/>
        <v>0.002799388243179985</v>
      </c>
      <c r="AB106" s="6">
        <f t="shared" si="76"/>
        <v>0.03213594693230698</v>
      </c>
      <c r="AC106" s="6" t="str">
        <f t="shared" si="77"/>
        <v>jopet</v>
      </c>
    </row>
    <row r="107" spans="1:29" ht="12.75">
      <c r="A107" s="3">
        <v>96</v>
      </c>
      <c r="B107" s="3">
        <f t="shared" si="50"/>
        <v>0.10537128343251051</v>
      </c>
      <c r="C107" s="3">
        <f t="shared" si="51"/>
        <v>0.031541027039102255</v>
      </c>
      <c r="D107" s="3">
        <f t="shared" si="52"/>
        <v>0.026917761047321697</v>
      </c>
      <c r="E107" s="3">
        <f t="shared" si="53"/>
        <v>-0.016439906535034507</v>
      </c>
      <c r="F107" s="3">
        <f t="shared" si="54"/>
        <v>0.02571425276797223</v>
      </c>
      <c r="G107" s="3">
        <f t="shared" si="55"/>
        <v>0.030520375526782724</v>
      </c>
      <c r="H107" s="3">
        <f t="shared" si="56"/>
        <v>0.17815417555923574</v>
      </c>
      <c r="I107" s="3">
        <f t="shared" si="57"/>
        <v>0.03191249534608656</v>
      </c>
      <c r="J107" s="3">
        <f t="shared" si="58"/>
        <v>-0.052818361222826536</v>
      </c>
      <c r="K107" s="3">
        <f t="shared" si="59"/>
        <v>-0.030042521014495536</v>
      </c>
      <c r="L107" s="3">
        <f t="shared" si="60"/>
        <v>-0.1369195472644808</v>
      </c>
      <c r="M107" s="3">
        <f t="shared" si="61"/>
        <v>0.0869755074943411</v>
      </c>
      <c r="N107" s="3">
        <f t="shared" si="62"/>
        <v>0.09778013250842874</v>
      </c>
      <c r="O107" s="3">
        <f t="shared" si="63"/>
        <v>0.09727532358613203</v>
      </c>
      <c r="P107" s="3">
        <f t="shared" si="64"/>
        <v>0.07445438806207265</v>
      </c>
      <c r="Q107" s="3">
        <f t="shared" si="65"/>
        <v>0.0027756054781366774</v>
      </c>
      <c r="R107" s="3">
        <f t="shared" si="66"/>
        <v>-0.005164586359246033</v>
      </c>
      <c r="S107" s="3">
        <f t="shared" si="67"/>
        <v>-0.002922395953028225</v>
      </c>
      <c r="T107" s="3">
        <f t="shared" si="68"/>
        <v>-0.01019426110531295</v>
      </c>
      <c r="U107" s="3">
        <f t="shared" si="69"/>
        <v>113.6</v>
      </c>
      <c r="V107" s="3">
        <f t="shared" si="70"/>
        <v>110.6522235004489</v>
      </c>
      <c r="W107" s="3">
        <f t="shared" si="71"/>
        <v>109.31511481387183</v>
      </c>
      <c r="X107" s="3">
        <f t="shared" si="72"/>
        <v>109.67837160067214</v>
      </c>
      <c r="Y107" s="3">
        <f t="shared" si="73"/>
        <v>108.42639908599048</v>
      </c>
      <c r="Z107" s="3">
        <f t="shared" si="74"/>
        <v>100</v>
      </c>
      <c r="AA107" s="6">
        <f t="shared" si="75"/>
        <v>0.0027756054781366774</v>
      </c>
      <c r="AB107" s="6">
        <f t="shared" si="76"/>
        <v>0.03191249534608656</v>
      </c>
      <c r="AC107" s="6" t="str">
        <f t="shared" si="77"/>
        <v>jopet</v>
      </c>
    </row>
    <row r="108" spans="1:29" ht="12.75">
      <c r="A108" s="3">
        <v>97</v>
      </c>
      <c r="B108" s="3">
        <f t="shared" si="50"/>
        <v>0.1053216633221119</v>
      </c>
      <c r="C108" s="3">
        <f t="shared" si="51"/>
        <v>0.031634538922737335</v>
      </c>
      <c r="D108" s="3">
        <f t="shared" si="52"/>
        <v>0.02699639402136251</v>
      </c>
      <c r="E108" s="3">
        <f t="shared" si="53"/>
        <v>-0.01649056586953662</v>
      </c>
      <c r="F108" s="3">
        <f t="shared" si="54"/>
        <v>0.02578691483989822</v>
      </c>
      <c r="G108" s="3">
        <f t="shared" si="55"/>
        <v>0.030608883345487944</v>
      </c>
      <c r="H108" s="3">
        <f t="shared" si="56"/>
        <v>0.17804637744811827</v>
      </c>
      <c r="I108" s="3">
        <f t="shared" si="57"/>
        <v>0.031690730378012066</v>
      </c>
      <c r="J108" s="3">
        <f t="shared" si="58"/>
        <v>-0.05286792043494837</v>
      </c>
      <c r="K108" s="3">
        <f t="shared" si="59"/>
        <v>-0.030103055193662052</v>
      </c>
      <c r="L108" s="3">
        <f t="shared" si="60"/>
        <v>-0.13665057926273208</v>
      </c>
      <c r="M108" s="3">
        <f t="shared" si="61"/>
        <v>0.08684211023348558</v>
      </c>
      <c r="N108" s="3">
        <f t="shared" si="62"/>
        <v>0.09748984265517371</v>
      </c>
      <c r="O108" s="3">
        <f t="shared" si="63"/>
        <v>0.09698529388699662</v>
      </c>
      <c r="P108" s="3">
        <f t="shared" si="64"/>
        <v>0.07431516805820619</v>
      </c>
      <c r="Q108" s="3">
        <f t="shared" si="65"/>
        <v>0.002752089900866994</v>
      </c>
      <c r="R108" s="3">
        <f t="shared" si="66"/>
        <v>-0.00515408524470936</v>
      </c>
      <c r="S108" s="3">
        <f t="shared" si="67"/>
        <v>-0.002919553654853794</v>
      </c>
      <c r="T108" s="3">
        <f t="shared" si="68"/>
        <v>-0.01015521076316116</v>
      </c>
      <c r="U108" s="3">
        <f t="shared" si="69"/>
        <v>113.6</v>
      </c>
      <c r="V108" s="3">
        <f t="shared" si="70"/>
        <v>110.65499910592703</v>
      </c>
      <c r="W108" s="3">
        <f t="shared" si="71"/>
        <v>109.30995022751259</v>
      </c>
      <c r="X108" s="3">
        <f t="shared" si="72"/>
        <v>109.67544920471911</v>
      </c>
      <c r="Y108" s="3">
        <f t="shared" si="73"/>
        <v>108.41620482488517</v>
      </c>
      <c r="Z108" s="3">
        <f t="shared" si="74"/>
        <v>100</v>
      </c>
      <c r="AA108" s="6">
        <f t="shared" si="75"/>
        <v>0.002752089900866994</v>
      </c>
      <c r="AB108" s="6">
        <f t="shared" si="76"/>
        <v>0.031690730378012066</v>
      </c>
      <c r="AC108" s="6" t="str">
        <f t="shared" si="77"/>
        <v>jopet</v>
      </c>
    </row>
    <row r="109" spans="1:29" ht="12.75">
      <c r="A109" s="3">
        <v>98</v>
      </c>
      <c r="B109" s="3">
        <f t="shared" si="50"/>
        <v>0.1052724405128448</v>
      </c>
      <c r="C109" s="3">
        <f t="shared" si="51"/>
        <v>0.031727376347691724</v>
      </c>
      <c r="D109" s="3">
        <f t="shared" si="52"/>
        <v>0.027074436461553737</v>
      </c>
      <c r="E109" s="3">
        <f t="shared" si="53"/>
        <v>-0.01654089780505755</v>
      </c>
      <c r="F109" s="3">
        <f t="shared" si="54"/>
        <v>0.02585896203044765</v>
      </c>
      <c r="G109" s="3">
        <f t="shared" si="55"/>
        <v>0.030696697175583744</v>
      </c>
      <c r="H109" s="3">
        <f t="shared" si="56"/>
        <v>0.17793892733965705</v>
      </c>
      <c r="I109" s="3">
        <f t="shared" si="57"/>
        <v>0.031470627703599346</v>
      </c>
      <c r="J109" s="3">
        <f t="shared" si="58"/>
        <v>-0.05291700491587349</v>
      </c>
      <c r="K109" s="3">
        <f t="shared" si="59"/>
        <v>-0.03016315851908756</v>
      </c>
      <c r="L109" s="3">
        <f t="shared" si="60"/>
        <v>-0.13638326813362567</v>
      </c>
      <c r="M109" s="3">
        <f t="shared" si="61"/>
        <v>0.08671057035475631</v>
      </c>
      <c r="N109" s="3">
        <f t="shared" si="62"/>
        <v>0.09720334653129542</v>
      </c>
      <c r="O109" s="3">
        <f t="shared" si="63"/>
        <v>0.09669902752983531</v>
      </c>
      <c r="P109" s="3">
        <f t="shared" si="64"/>
        <v>0.07417801891692619</v>
      </c>
      <c r="Q109" s="3">
        <f t="shared" si="65"/>
        <v>0.002728836077601294</v>
      </c>
      <c r="R109" s="3">
        <f t="shared" si="66"/>
        <v>-0.005143709966235914</v>
      </c>
      <c r="S109" s="3">
        <f t="shared" si="67"/>
        <v>-0.0029167480960240345</v>
      </c>
      <c r="T109" s="3">
        <f t="shared" si="68"/>
        <v>-0.0101166406435683</v>
      </c>
      <c r="U109" s="3">
        <f t="shared" si="69"/>
        <v>113.6</v>
      </c>
      <c r="V109" s="3">
        <f t="shared" si="70"/>
        <v>110.6577511958279</v>
      </c>
      <c r="W109" s="3">
        <f t="shared" si="71"/>
        <v>109.30479614226788</v>
      </c>
      <c r="X109" s="3">
        <f t="shared" si="72"/>
        <v>109.67252965106427</v>
      </c>
      <c r="Y109" s="3">
        <f t="shared" si="73"/>
        <v>108.40604961412201</v>
      </c>
      <c r="Z109" s="3">
        <f t="shared" si="74"/>
        <v>100</v>
      </c>
      <c r="AA109" s="6">
        <f t="shared" si="75"/>
        <v>0.002728836077601294</v>
      </c>
      <c r="AB109" s="6">
        <f t="shared" si="76"/>
        <v>0.031470627703599346</v>
      </c>
      <c r="AC109" s="6" t="str">
        <f t="shared" si="77"/>
        <v>jopet</v>
      </c>
    </row>
    <row r="110" spans="1:29" ht="12.75">
      <c r="A110" s="3">
        <v>99</v>
      </c>
      <c r="B110" s="3">
        <f t="shared" si="50"/>
        <v>0.10522361087737475</v>
      </c>
      <c r="C110" s="3">
        <f t="shared" si="51"/>
        <v>0.0318195497488261</v>
      </c>
      <c r="D110" s="3">
        <f t="shared" si="52"/>
        <v>0.02715189754967549</v>
      </c>
      <c r="E110" s="3">
        <f t="shared" si="53"/>
        <v>-0.01659090731906924</v>
      </c>
      <c r="F110" s="3">
        <f t="shared" si="54"/>
        <v>0.025930404549137667</v>
      </c>
      <c r="G110" s="3">
        <f t="shared" si="55"/>
        <v>0.03078382831539776</v>
      </c>
      <c r="H110" s="3">
        <f t="shared" si="56"/>
        <v>0.1778318207789385</v>
      </c>
      <c r="I110" s="3">
        <f t="shared" si="57"/>
        <v>0.03125216357887316</v>
      </c>
      <c r="J110" s="3">
        <f t="shared" si="58"/>
        <v>-0.05296562365082534</v>
      </c>
      <c r="K110" s="3">
        <f t="shared" si="59"/>
        <v>-0.030222838084791506</v>
      </c>
      <c r="L110" s="3">
        <f t="shared" si="60"/>
        <v>-0.1361175879144031</v>
      </c>
      <c r="M110" s="3">
        <f t="shared" si="61"/>
        <v>0.08658084524987181</v>
      </c>
      <c r="N110" s="3">
        <f t="shared" si="62"/>
        <v>0.09692056015921059</v>
      </c>
      <c r="O110" s="3">
        <f t="shared" si="63"/>
        <v>0.09641644168792385</v>
      </c>
      <c r="P110" s="3">
        <f t="shared" si="64"/>
        <v>0.07404289276797385</v>
      </c>
      <c r="Q110" s="3">
        <f t="shared" si="65"/>
        <v>0.0027058387385460966</v>
      </c>
      <c r="R110" s="3">
        <f t="shared" si="66"/>
        <v>-0.005133457913419925</v>
      </c>
      <c r="S110" s="3">
        <f t="shared" si="67"/>
        <v>-0.002913978505845864</v>
      </c>
      <c r="T110" s="3">
        <f t="shared" si="68"/>
        <v>-0.010078539965781402</v>
      </c>
      <c r="U110" s="3">
        <f t="shared" si="69"/>
        <v>113.6</v>
      </c>
      <c r="V110" s="3">
        <f t="shared" si="70"/>
        <v>110.66048003190551</v>
      </c>
      <c r="W110" s="3">
        <f t="shared" si="71"/>
        <v>109.29965243230164</v>
      </c>
      <c r="X110" s="3">
        <f t="shared" si="72"/>
        <v>109.66961290296824</v>
      </c>
      <c r="Y110" s="3">
        <f t="shared" si="73"/>
        <v>108.39593297347844</v>
      </c>
      <c r="Z110" s="3">
        <f t="shared" si="74"/>
        <v>100</v>
      </c>
      <c r="AA110" s="6">
        <f t="shared" si="75"/>
        <v>0.0027058387385460966</v>
      </c>
      <c r="AB110" s="6">
        <f t="shared" si="76"/>
        <v>0.03125216357887316</v>
      </c>
      <c r="AC110" s="6" t="str">
        <f t="shared" si="77"/>
        <v>jopet</v>
      </c>
    </row>
    <row r="111" spans="1:29" ht="12.75">
      <c r="A111" s="3">
        <v>100</v>
      </c>
      <c r="B111" s="3">
        <f t="shared" si="50"/>
        <v>0.10517517037062511</v>
      </c>
      <c r="C111" s="3">
        <f t="shared" si="51"/>
        <v>0.03191106930668398</v>
      </c>
      <c r="D111" s="3">
        <f t="shared" si="52"/>
        <v>0.027228786242865833</v>
      </c>
      <c r="E111" s="3">
        <f t="shared" si="53"/>
        <v>-0.01664059926914618</v>
      </c>
      <c r="F111" s="3">
        <f t="shared" si="54"/>
        <v>0.02600125233371475</v>
      </c>
      <c r="G111" s="3">
        <f t="shared" si="55"/>
        <v>0.03087028776927444</v>
      </c>
      <c r="H111" s="3">
        <f t="shared" si="56"/>
        <v>0.17772505341254125</v>
      </c>
      <c r="I111" s="3">
        <f t="shared" si="57"/>
        <v>0.0310353148210753</v>
      </c>
      <c r="J111" s="3">
        <f t="shared" si="58"/>
        <v>-0.05301378534899417</v>
      </c>
      <c r="K111" s="3">
        <f t="shared" si="59"/>
        <v>-0.030282100795554788</v>
      </c>
      <c r="L111" s="3">
        <f t="shared" si="60"/>
        <v>-0.13585351330955206</v>
      </c>
      <c r="M111" s="3">
        <f t="shared" si="61"/>
        <v>0.08645289364374165</v>
      </c>
      <c r="N111" s="3">
        <f t="shared" si="62"/>
        <v>0.09664140218772023</v>
      </c>
      <c r="O111" s="3">
        <f t="shared" si="63"/>
        <v>0.09613745610608723</v>
      </c>
      <c r="P111" s="3">
        <f t="shared" si="64"/>
        <v>0.07390974330546163</v>
      </c>
      <c r="Q111" s="3">
        <f t="shared" si="65"/>
        <v>0.0026830927714264615</v>
      </c>
      <c r="R111" s="3">
        <f t="shared" si="66"/>
        <v>-0.005123326551405616</v>
      </c>
      <c r="S111" s="3">
        <f t="shared" si="67"/>
        <v>-0.002911244136032758</v>
      </c>
      <c r="T111" s="3">
        <f t="shared" si="68"/>
        <v>-0.010040898295854108</v>
      </c>
      <c r="U111" s="3">
        <f t="shared" si="69"/>
        <v>113.6</v>
      </c>
      <c r="V111" s="3">
        <f t="shared" si="70"/>
        <v>110.66318587064406</v>
      </c>
      <c r="W111" s="3">
        <f t="shared" si="71"/>
        <v>109.29451897438823</v>
      </c>
      <c r="X111" s="3">
        <f t="shared" si="72"/>
        <v>109.6666989244624</v>
      </c>
      <c r="Y111" s="3">
        <f t="shared" si="73"/>
        <v>108.38585443351266</v>
      </c>
      <c r="Z111" s="3">
        <f t="shared" si="74"/>
        <v>100</v>
      </c>
      <c r="AA111" s="6">
        <f t="shared" si="75"/>
        <v>0.0026830927714264615</v>
      </c>
      <c r="AB111" s="6">
        <f t="shared" si="76"/>
        <v>0.0310353148210753</v>
      </c>
      <c r="AC111" s="6" t="str">
        <f t="shared" si="77"/>
        <v>jopet</v>
      </c>
    </row>
    <row r="112" spans="1:29" ht="12.75">
      <c r="A112" s="3">
        <v>101</v>
      </c>
      <c r="B112" s="3">
        <f t="shared" si="50"/>
        <v>0.10512711502729634</v>
      </c>
      <c r="C112" s="3">
        <f t="shared" si="51"/>
        <v>0.03200194495596017</v>
      </c>
      <c r="D112" s="3">
        <f t="shared" si="52"/>
        <v>0.027305111281152032</v>
      </c>
      <c r="E112" s="3">
        <f t="shared" si="53"/>
        <v>-0.01668997839687663</v>
      </c>
      <c r="F112" s="3">
        <f t="shared" si="54"/>
        <v>0.026071515060036413</v>
      </c>
      <c r="G112" s="3">
        <f t="shared" si="55"/>
        <v>0.030956086258019024</v>
      </c>
      <c r="H112" s="3">
        <f t="shared" si="56"/>
        <v>0.1776186209852479</v>
      </c>
      <c r="I112" s="3">
        <f t="shared" si="57"/>
        <v>0.030820058790184138</v>
      </c>
      <c r="J112" s="3">
        <f t="shared" si="58"/>
        <v>-0.05306149845468686</v>
      </c>
      <c r="K112" s="3">
        <f t="shared" si="59"/>
        <v>-0.030340953373743623</v>
      </c>
      <c r="L112" s="3">
        <f t="shared" si="60"/>
        <v>-0.13559101966719248</v>
      </c>
      <c r="M112" s="3">
        <f t="shared" si="61"/>
        <v>0.08632667554116295</v>
      </c>
      <c r="N112" s="3">
        <f t="shared" si="62"/>
        <v>0.0963657937862484</v>
      </c>
      <c r="O112" s="3">
        <f t="shared" si="63"/>
        <v>0.09586199299799045</v>
      </c>
      <c r="P112" s="3">
        <f t="shared" si="64"/>
        <v>0.07377852572205322</v>
      </c>
      <c r="Q112" s="3">
        <f t="shared" si="65"/>
        <v>0.0026605932153397935</v>
      </c>
      <c r="R112" s="3">
        <f t="shared" si="66"/>
        <v>-0.005113313418073692</v>
      </c>
      <c r="S112" s="3">
        <f t="shared" si="67"/>
        <v>-0.002908544259866166</v>
      </c>
      <c r="T112" s="3">
        <f t="shared" si="68"/>
        <v>-0.010003705532195385</v>
      </c>
      <c r="U112" s="3">
        <f t="shared" si="69"/>
        <v>113.6</v>
      </c>
      <c r="V112" s="3">
        <f t="shared" si="70"/>
        <v>110.66586896341548</v>
      </c>
      <c r="W112" s="3">
        <f t="shared" si="71"/>
        <v>109.28939564783683</v>
      </c>
      <c r="X112" s="3">
        <f t="shared" si="72"/>
        <v>109.66378768032637</v>
      </c>
      <c r="Y112" s="3">
        <f t="shared" si="73"/>
        <v>108.3758135352168</v>
      </c>
      <c r="Z112" s="3">
        <f t="shared" si="74"/>
        <v>100</v>
      </c>
      <c r="AA112" s="6">
        <f t="shared" si="75"/>
        <v>0.0026605932153397935</v>
      </c>
      <c r="AB112" s="6">
        <f t="shared" si="76"/>
        <v>0.030820058790184138</v>
      </c>
      <c r="AC112" s="6" t="str">
        <f t="shared" si="77"/>
        <v>jopet</v>
      </c>
    </row>
    <row r="113" spans="1:29" ht="12.75">
      <c r="A113" s="3">
        <v>102</v>
      </c>
      <c r="B113" s="3">
        <f t="shared" si="50"/>
        <v>0.10507944095948278</v>
      </c>
      <c r="C113" s="3">
        <f t="shared" si="51"/>
        <v>0.03209218639361371</v>
      </c>
      <c r="D113" s="3">
        <f t="shared" si="52"/>
        <v>0.027380881194662123</v>
      </c>
      <c r="E113" s="3">
        <f t="shared" si="53"/>
        <v>-0.016739049331615078</v>
      </c>
      <c r="F113" s="3">
        <f t="shared" si="54"/>
        <v>0.026141202151497393</v>
      </c>
      <c r="G113" s="3">
        <f t="shared" si="55"/>
        <v>0.031041234228872006</v>
      </c>
      <c r="H113" s="3">
        <f t="shared" si="56"/>
        <v>0.17751251933689582</v>
      </c>
      <c r="I113" s="3">
        <f t="shared" si="57"/>
        <v>0.030606373371206946</v>
      </c>
      <c r="J113" s="3">
        <f t="shared" si="58"/>
        <v>-0.05310877115791853</v>
      </c>
      <c r="K113" s="3">
        <f t="shared" si="59"/>
        <v>-0.030399402365824963</v>
      </c>
      <c r="L113" s="3">
        <f t="shared" si="60"/>
        <v>-0.13533008295652643</v>
      </c>
      <c r="M113" s="3">
        <f t="shared" si="61"/>
        <v>0.08620215217610919</v>
      </c>
      <c r="N113" s="3">
        <f t="shared" si="62"/>
        <v>0.09609365854427468</v>
      </c>
      <c r="O113" s="3">
        <f t="shared" si="63"/>
        <v>0.09558997694842714</v>
      </c>
      <c r="P113" s="3">
        <f t="shared" si="64"/>
        <v>0.07364919664652464</v>
      </c>
      <c r="Q113" s="3">
        <f t="shared" si="65"/>
        <v>0.0026383352549035973</v>
      </c>
      <c r="R113" s="3">
        <f t="shared" si="66"/>
        <v>-0.005103416121355047</v>
      </c>
      <c r="S113" s="3">
        <f t="shared" si="67"/>
        <v>-0.0029058781713951695</v>
      </c>
      <c r="T113" s="3">
        <f t="shared" si="68"/>
        <v>-0.009966951891855707</v>
      </c>
      <c r="U113" s="3">
        <f t="shared" si="69"/>
        <v>113.6</v>
      </c>
      <c r="V113" s="3">
        <f t="shared" si="70"/>
        <v>110.66852955663082</v>
      </c>
      <c r="W113" s="3">
        <f t="shared" si="71"/>
        <v>109.28428233441875</v>
      </c>
      <c r="X113" s="3">
        <f t="shared" si="72"/>
        <v>109.6608791360665</v>
      </c>
      <c r="Y113" s="3">
        <f t="shared" si="73"/>
        <v>108.36580982968461</v>
      </c>
      <c r="Z113" s="3">
        <f t="shared" si="74"/>
        <v>100</v>
      </c>
      <c r="AA113" s="6">
        <f t="shared" si="75"/>
        <v>0.0026383352549035973</v>
      </c>
      <c r="AB113" s="6">
        <f t="shared" si="76"/>
        <v>0.030606373371206946</v>
      </c>
      <c r="AC113" s="6" t="str">
        <f t="shared" si="77"/>
        <v>jopet</v>
      </c>
    </row>
    <row r="114" spans="1:29" ht="12.75">
      <c r="A114" s="3">
        <v>103</v>
      </c>
      <c r="B114" s="3">
        <f t="shared" si="50"/>
        <v>0.10503214435438298</v>
      </c>
      <c r="C114" s="3">
        <f t="shared" si="51"/>
        <v>0.0321818030866413</v>
      </c>
      <c r="D114" s="3">
        <f t="shared" si="52"/>
        <v>0.027456104310532897</v>
      </c>
      <c r="E114" s="3">
        <f t="shared" si="53"/>
        <v>-0.016787816594080743</v>
      </c>
      <c r="F114" s="3">
        <f t="shared" si="54"/>
        <v>0.02621032278802981</v>
      </c>
      <c r="G114" s="3">
        <f t="shared" si="55"/>
        <v>0.031125741865041665</v>
      </c>
      <c r="H114" s="3">
        <f t="shared" si="56"/>
        <v>0.17740674439935739</v>
      </c>
      <c r="I114" s="3">
        <f t="shared" si="57"/>
        <v>0.030394236957208776</v>
      </c>
      <c r="J114" s="3">
        <f t="shared" si="58"/>
        <v>-0.05315561140448678</v>
      </c>
      <c r="K114" s="3">
        <f t="shared" si="59"/>
        <v>-0.03045745414858951</v>
      </c>
      <c r="L114" s="3">
        <f t="shared" si="60"/>
        <v>-0.13507067974628592</v>
      </c>
      <c r="M114" s="3">
        <f t="shared" si="61"/>
        <v>0.08607928596346485</v>
      </c>
      <c r="N114" s="3">
        <f t="shared" si="62"/>
        <v>0.0958249223756644</v>
      </c>
      <c r="O114" s="3">
        <f t="shared" si="63"/>
        <v>0.09532133482032595</v>
      </c>
      <c r="P114" s="3">
        <f t="shared" si="64"/>
        <v>0.07352171408449576</v>
      </c>
      <c r="Q114" s="3">
        <f t="shared" si="65"/>
        <v>0.002616314214680886</v>
      </c>
      <c r="R114" s="3">
        <f t="shared" si="66"/>
        <v>-0.005093632336665927</v>
      </c>
      <c r="S114" s="3">
        <f t="shared" si="67"/>
        <v>-0.0029032451846724267</v>
      </c>
      <c r="T114" s="3">
        <f t="shared" si="68"/>
        <v>-0.009930627897504925</v>
      </c>
      <c r="U114" s="3">
        <f t="shared" si="69"/>
        <v>113.6</v>
      </c>
      <c r="V114" s="3">
        <f t="shared" si="70"/>
        <v>110.67116789188572</v>
      </c>
      <c r="W114" s="3">
        <f t="shared" si="71"/>
        <v>109.27917891829739</v>
      </c>
      <c r="X114" s="3">
        <f t="shared" si="72"/>
        <v>109.65797325789511</v>
      </c>
      <c r="Y114" s="3">
        <f t="shared" si="73"/>
        <v>108.35584287779275</v>
      </c>
      <c r="Z114" s="3">
        <f t="shared" si="74"/>
        <v>100</v>
      </c>
      <c r="AA114" s="6">
        <f t="shared" si="75"/>
        <v>0.002616314214680886</v>
      </c>
      <c r="AB114" s="6">
        <f t="shared" si="76"/>
        <v>0.030394236957208776</v>
      </c>
      <c r="AC114" s="6" t="str">
        <f t="shared" si="77"/>
        <v>jopet</v>
      </c>
    </row>
    <row r="115" spans="1:29" ht="12.75">
      <c r="A115" s="3">
        <v>104</v>
      </c>
      <c r="B115" s="3">
        <f t="shared" si="50"/>
        <v>0.10498522147209705</v>
      </c>
      <c r="C115" s="3">
        <f t="shared" si="51"/>
        <v>0.03227080427953168</v>
      </c>
      <c r="D115" s="3">
        <f t="shared" si="52"/>
        <v>0.027530788759532184</v>
      </c>
      <c r="E115" s="3">
        <f t="shared" si="53"/>
        <v>-0.016836284599811697</v>
      </c>
      <c r="F115" s="3">
        <f t="shared" si="54"/>
        <v>0.026278885914697188</v>
      </c>
      <c r="G115" s="3">
        <f t="shared" si="55"/>
        <v>0.03120961909481637</v>
      </c>
      <c r="H115" s="3">
        <f t="shared" si="56"/>
        <v>0.17730129219364438</v>
      </c>
      <c r="I115" s="3">
        <f t="shared" si="57"/>
        <v>0.030183628433033183</v>
      </c>
      <c r="J115" s="3">
        <f t="shared" si="58"/>
        <v>-0.053202026905545576</v>
      </c>
      <c r="K115" s="3">
        <f t="shared" si="59"/>
        <v>-0.030515114935095886</v>
      </c>
      <c r="L115" s="3">
        <f t="shared" si="60"/>
        <v>-0.13481278718413084</v>
      </c>
      <c r="M115" s="3">
        <f t="shared" si="61"/>
        <v>0.08595804045306316</v>
      </c>
      <c r="N115" s="3">
        <f t="shared" si="62"/>
        <v>0.09555951342761183</v>
      </c>
      <c r="O115" s="3">
        <f t="shared" si="63"/>
        <v>0.09505599566620093</v>
      </c>
      <c r="P115" s="3">
        <f t="shared" si="64"/>
        <v>0.07339603736214806</v>
      </c>
      <c r="Q115" s="3">
        <f t="shared" si="65"/>
        <v>0.0025945255538668936</v>
      </c>
      <c r="R115" s="3">
        <f t="shared" si="66"/>
        <v>-0.005083959804456649</v>
      </c>
      <c r="S115" s="3">
        <f t="shared" si="67"/>
        <v>-0.002900644633024098</v>
      </c>
      <c r="T115" s="3">
        <f t="shared" si="68"/>
        <v>-0.009894724365061782</v>
      </c>
      <c r="U115" s="3">
        <f t="shared" si="69"/>
        <v>113.6</v>
      </c>
      <c r="V115" s="3">
        <f t="shared" si="70"/>
        <v>110.6737842061004</v>
      </c>
      <c r="W115" s="3">
        <f t="shared" si="71"/>
        <v>109.27408528596072</v>
      </c>
      <c r="X115" s="3">
        <f t="shared" si="72"/>
        <v>109.65507001271044</v>
      </c>
      <c r="Y115" s="3">
        <f t="shared" si="73"/>
        <v>108.34591224989525</v>
      </c>
      <c r="Z115" s="3">
        <f t="shared" si="74"/>
        <v>100</v>
      </c>
      <c r="AA115" s="6">
        <f t="shared" si="75"/>
        <v>0.0025945255538668936</v>
      </c>
      <c r="AB115" s="6">
        <f t="shared" si="76"/>
        <v>0.030183628433033183</v>
      </c>
      <c r="AC115" s="6" t="str">
        <f t="shared" si="77"/>
        <v>jopet</v>
      </c>
    </row>
    <row r="116" spans="1:29" ht="12.75">
      <c r="A116" s="3">
        <v>105</v>
      </c>
      <c r="B116" s="3">
        <f t="shared" si="50"/>
        <v>0.10493866864350881</v>
      </c>
      <c r="C116" s="3">
        <f t="shared" si="51"/>
        <v>0.03235919900141369</v>
      </c>
      <c r="D116" s="3">
        <f t="shared" si="52"/>
        <v>0.027604942482406927</v>
      </c>
      <c r="E116" s="3">
        <f t="shared" si="53"/>
        <v>-0.016884457662480527</v>
      </c>
      <c r="F116" s="3">
        <f t="shared" si="54"/>
        <v>0.026346900249906196</v>
      </c>
      <c r="G116" s="3">
        <f t="shared" si="55"/>
        <v>0.03129287560028009</v>
      </c>
      <c r="H116" s="3">
        <f t="shared" si="56"/>
        <v>0.17719615882713036</v>
      </c>
      <c r="I116" s="3">
        <f t="shared" si="57"/>
        <v>0.029974527159688208</v>
      </c>
      <c r="J116" s="3">
        <f t="shared" si="58"/>
        <v>-0.053248025146719356</v>
      </c>
      <c r="K116" s="3">
        <f t="shared" si="59"/>
        <v>-0.03057239078035369</v>
      </c>
      <c r="L116" s="3">
        <f t="shared" si="60"/>
        <v>-0.1345563829769441</v>
      </c>
      <c r="M116" s="3">
        <f t="shared" si="61"/>
        <v>0.08583838028590177</v>
      </c>
      <c r="N116" s="3">
        <f t="shared" si="62"/>
        <v>0.0952973619939372</v>
      </c>
      <c r="O116" s="3">
        <f t="shared" si="63"/>
        <v>0.09479389064379985</v>
      </c>
      <c r="P116" s="3">
        <f t="shared" si="64"/>
        <v>0.07327212707274826</v>
      </c>
      <c r="Q116" s="3">
        <f t="shared" si="65"/>
        <v>0.0025729648612234073</v>
      </c>
      <c r="R116" s="3">
        <f t="shared" si="66"/>
        <v>-0.005074396327869185</v>
      </c>
      <c r="S116" s="3">
        <f t="shared" si="67"/>
        <v>-0.0028980758683523626</v>
      </c>
      <c r="T116" s="3">
        <f t="shared" si="68"/>
        <v>-0.00985923239193603</v>
      </c>
      <c r="U116" s="3">
        <f t="shared" si="69"/>
        <v>113.6</v>
      </c>
      <c r="V116" s="3">
        <f t="shared" si="70"/>
        <v>110.67637873165425</v>
      </c>
      <c r="W116" s="3">
        <f t="shared" si="71"/>
        <v>109.26900132615627</v>
      </c>
      <c r="X116" s="3">
        <f t="shared" si="72"/>
        <v>109.65216936807741</v>
      </c>
      <c r="Y116" s="3">
        <f t="shared" si="73"/>
        <v>108.33601752553018</v>
      </c>
      <c r="Z116" s="3">
        <f t="shared" si="74"/>
        <v>100</v>
      </c>
      <c r="AA116" s="6">
        <f t="shared" si="75"/>
        <v>0.0025729648612234073</v>
      </c>
      <c r="AB116" s="6">
        <f t="shared" si="76"/>
        <v>0.029974527159688208</v>
      </c>
      <c r="AC116" s="6" t="str">
        <f t="shared" si="77"/>
        <v>jopet</v>
      </c>
    </row>
    <row r="117" spans="1:29" ht="12.75">
      <c r="A117" s="3">
        <v>106</v>
      </c>
      <c r="B117" s="3">
        <f t="shared" si="50"/>
        <v>0.10489248226824761</v>
      </c>
      <c r="C117" s="3">
        <f t="shared" si="51"/>
        <v>0.03244699607291516</v>
      </c>
      <c r="D117" s="3">
        <f t="shared" si="52"/>
        <v>0.027678573235972222</v>
      </c>
      <c r="E117" s="3">
        <f t="shared" si="53"/>
        <v>-0.01693233999707937</v>
      </c>
      <c r="F117" s="3">
        <f t="shared" si="54"/>
        <v>0.026414374293255157</v>
      </c>
      <c r="G117" s="3">
        <f t="shared" si="55"/>
        <v>0.03137552082565121</v>
      </c>
      <c r="H117" s="3">
        <f t="shared" si="56"/>
        <v>0.17709134049088504</v>
      </c>
      <c r="I117" s="3">
        <f t="shared" si="57"/>
        <v>0.029766912959360237</v>
      </c>
      <c r="J117" s="3">
        <f t="shared" si="58"/>
        <v>-0.053293613396777344</v>
      </c>
      <c r="K117" s="3">
        <f t="shared" si="59"/>
        <v>-0.030629287586758362</v>
      </c>
      <c r="L117" s="3">
        <f t="shared" si="60"/>
        <v>-0.1343014453719787</v>
      </c>
      <c r="M117" s="3">
        <f t="shared" si="61"/>
        <v>0.08572027115241296</v>
      </c>
      <c r="N117" s="3">
        <f t="shared" si="62"/>
        <v>0.09503840043248901</v>
      </c>
      <c r="O117" s="3">
        <f t="shared" si="63"/>
        <v>0.09453495293571262</v>
      </c>
      <c r="P117" s="3">
        <f t="shared" si="64"/>
        <v>0.07314994502581529</v>
      </c>
      <c r="Q117" s="3">
        <f t="shared" si="65"/>
        <v>0.0025516278502466347</v>
      </c>
      <c r="R117" s="3">
        <f t="shared" si="66"/>
        <v>-0.005064939770497186</v>
      </c>
      <c r="S117" s="3">
        <f t="shared" si="67"/>
        <v>-0.0028955382604686085</v>
      </c>
      <c r="T117" s="3">
        <f t="shared" si="68"/>
        <v>-0.009824143345847776</v>
      </c>
      <c r="U117" s="3">
        <f t="shared" si="69"/>
        <v>113.6</v>
      </c>
      <c r="V117" s="3">
        <f t="shared" si="70"/>
        <v>110.67895169651548</v>
      </c>
      <c r="W117" s="3">
        <f t="shared" si="71"/>
        <v>109.2639269298284</v>
      </c>
      <c r="X117" s="3">
        <f t="shared" si="72"/>
        <v>109.64927129220905</v>
      </c>
      <c r="Y117" s="3">
        <f t="shared" si="73"/>
        <v>108.32615829313825</v>
      </c>
      <c r="Z117" s="3">
        <f t="shared" si="74"/>
        <v>100</v>
      </c>
      <c r="AA117" s="6">
        <f t="shared" si="75"/>
        <v>0.0025516278502466347</v>
      </c>
      <c r="AB117" s="6">
        <f t="shared" si="76"/>
        <v>0.029766912959360237</v>
      </c>
      <c r="AC117" s="6" t="str">
        <f t="shared" si="77"/>
        <v>jopet</v>
      </c>
    </row>
    <row r="118" spans="1:29" ht="12.75">
      <c r="A118" s="3">
        <v>107</v>
      </c>
      <c r="B118" s="3">
        <f t="shared" si="50"/>
        <v>0.10484665881272759</v>
      </c>
      <c r="C118" s="3">
        <f t="shared" si="51"/>
        <v>0.032534204112744484</v>
      </c>
      <c r="D118" s="3">
        <f t="shared" si="52"/>
        <v>0.027751688598953366</v>
      </c>
      <c r="E118" s="3">
        <f t="shared" si="53"/>
        <v>-0.016979935722977336</v>
      </c>
      <c r="F118" s="3">
        <f t="shared" si="54"/>
        <v>0.02648131633304173</v>
      </c>
      <c r="G118" s="3">
        <f t="shared" si="55"/>
        <v>0.03145756398526536</v>
      </c>
      <c r="H118" s="3">
        <f t="shared" si="56"/>
        <v>0.17698683345711405</v>
      </c>
      <c r="I118" s="3">
        <f t="shared" si="57"/>
        <v>0.029560766101029742</v>
      </c>
      <c r="J118" s="3">
        <f t="shared" si="58"/>
        <v>-0.053338798715898576</v>
      </c>
      <c r="K118" s="3">
        <f t="shared" si="59"/>
        <v>-0.030685811109289335</v>
      </c>
      <c r="L118" s="3">
        <f t="shared" si="60"/>
        <v>-0.13404795313880694</v>
      </c>
      <c r="M118" s="3">
        <f t="shared" si="61"/>
        <v>0.08560367975267652</v>
      </c>
      <c r="N118" s="3">
        <f t="shared" si="62"/>
        <v>0.09478256308643011</v>
      </c>
      <c r="O118" s="3">
        <f t="shared" si="63"/>
        <v>0.09427911767272915</v>
      </c>
      <c r="P118" s="3">
        <f t="shared" si="64"/>
        <v>0.07302945419877302</v>
      </c>
      <c r="Q118" s="3">
        <f t="shared" si="65"/>
        <v>0.0025305103545563263</v>
      </c>
      <c r="R118" s="3">
        <f t="shared" si="66"/>
        <v>-0.005055588054244054</v>
      </c>
      <c r="S118" s="3">
        <f t="shared" si="67"/>
        <v>-0.0028930311964558285</v>
      </c>
      <c r="T118" s="3">
        <f t="shared" si="68"/>
        <v>-0.009789448854189774</v>
      </c>
      <c r="U118" s="3">
        <f t="shared" si="69"/>
        <v>113.6</v>
      </c>
      <c r="V118" s="3">
        <f t="shared" si="70"/>
        <v>110.68150332436574</v>
      </c>
      <c r="W118" s="3">
        <f t="shared" si="71"/>
        <v>109.25886199005791</v>
      </c>
      <c r="X118" s="3">
        <f t="shared" si="72"/>
        <v>109.64637575394858</v>
      </c>
      <c r="Y118" s="3">
        <f t="shared" si="73"/>
        <v>108.3163341497924</v>
      </c>
      <c r="Z118" s="3">
        <f t="shared" si="74"/>
        <v>100</v>
      </c>
      <c r="AA118" s="6">
        <f t="shared" si="75"/>
        <v>0.0025305103545563263</v>
      </c>
      <c r="AB118" s="6">
        <f t="shared" si="76"/>
        <v>0.029560766101029742</v>
      </c>
      <c r="AC118" s="6" t="str">
        <f t="shared" si="77"/>
        <v>jopet</v>
      </c>
    </row>
    <row r="119" spans="1:29" ht="12.75">
      <c r="A119" s="3">
        <v>108</v>
      </c>
      <c r="B119" s="3">
        <f t="shared" si="50"/>
        <v>0.10480119480825847</v>
      </c>
      <c r="C119" s="3">
        <f t="shared" si="51"/>
        <v>0.03262083154401174</v>
      </c>
      <c r="D119" s="3">
        <f t="shared" si="52"/>
        <v>0.027824295977593883</v>
      </c>
      <c r="E119" s="3">
        <f t="shared" si="53"/>
        <v>-0.017027248866861737</v>
      </c>
      <c r="F119" s="3">
        <f t="shared" si="54"/>
        <v>0.026547734453442266</v>
      </c>
      <c r="G119" s="3">
        <f t="shared" si="55"/>
        <v>0.03153901407121868</v>
      </c>
      <c r="H119" s="3">
        <f t="shared" si="56"/>
        <v>0.1768826340767013</v>
      </c>
      <c r="I119" s="3">
        <f t="shared" si="57"/>
        <v>0.029356067286652854</v>
      </c>
      <c r="J119" s="3">
        <f t="shared" si="58"/>
        <v>-0.053383587963541854</v>
      </c>
      <c r="K119" s="3">
        <f t="shared" si="59"/>
        <v>-0.030741966960486537</v>
      </c>
      <c r="L119" s="3">
        <f t="shared" si="60"/>
        <v>-0.13379588555204036</v>
      </c>
      <c r="M119" s="3">
        <f t="shared" si="61"/>
        <v>0.08548857375846668</v>
      </c>
      <c r="N119" s="3">
        <f t="shared" si="62"/>
        <v>0.0945297862091809</v>
      </c>
      <c r="O119" s="3">
        <f t="shared" si="63"/>
        <v>0.09402632186072725</v>
      </c>
      <c r="P119" s="3">
        <f t="shared" si="64"/>
        <v>0.07291061869095214</v>
      </c>
      <c r="Q119" s="3">
        <f t="shared" si="65"/>
        <v>0.002509608323493533</v>
      </c>
      <c r="R119" s="3">
        <f t="shared" si="66"/>
        <v>-0.005046339157272615</v>
      </c>
      <c r="S119" s="3">
        <f t="shared" si="67"/>
        <v>-0.00289055408005855</v>
      </c>
      <c r="T119" s="3">
        <f t="shared" si="68"/>
        <v>-0.009755140793903088</v>
      </c>
      <c r="U119" s="3">
        <f t="shared" si="69"/>
        <v>113.6</v>
      </c>
      <c r="V119" s="3">
        <f t="shared" si="70"/>
        <v>110.6840338347203</v>
      </c>
      <c r="W119" s="3">
        <f t="shared" si="71"/>
        <v>109.25380640200366</v>
      </c>
      <c r="X119" s="3">
        <f t="shared" si="72"/>
        <v>109.64348272275213</v>
      </c>
      <c r="Y119" s="3">
        <f t="shared" si="73"/>
        <v>108.3065447009382</v>
      </c>
      <c r="Z119" s="3">
        <f t="shared" si="74"/>
        <v>100</v>
      </c>
      <c r="AA119" s="6">
        <f t="shared" si="75"/>
        <v>0.002509608323493533</v>
      </c>
      <c r="AB119" s="6">
        <f t="shared" si="76"/>
        <v>0.029356067286652854</v>
      </c>
      <c r="AC119" s="6" t="str">
        <f t="shared" si="77"/>
        <v>jopet</v>
      </c>
    </row>
    <row r="120" spans="1:29" ht="12.75">
      <c r="A120" s="3">
        <v>109</v>
      </c>
      <c r="B120" s="3">
        <f t="shared" si="50"/>
        <v>0.104756086849227</v>
      </c>
      <c r="C120" s="3">
        <f t="shared" si="51"/>
        <v>0.03270688660029804</v>
      </c>
      <c r="D120" s="3">
        <f t="shared" si="52"/>
        <v>0.027896402611040223</v>
      </c>
      <c r="E120" s="3">
        <f t="shared" si="53"/>
        <v>-0.017074283365561892</v>
      </c>
      <c r="F120" s="3">
        <f t="shared" si="54"/>
        <v>0.026613636541386165</v>
      </c>
      <c r="G120" s="3">
        <f t="shared" si="55"/>
        <v>0.03161987986069062</v>
      </c>
      <c r="H120" s="3">
        <f t="shared" si="56"/>
        <v>0.17677873877684647</v>
      </c>
      <c r="I120" s="3">
        <f t="shared" si="57"/>
        <v>0.02915279763788875</v>
      </c>
      <c r="J120" s="3">
        <f t="shared" si="58"/>
        <v>-0.053427987805950816</v>
      </c>
      <c r="K120" s="3">
        <f t="shared" si="59"/>
        <v>-0.03079776061521229</v>
      </c>
      <c r="L120" s="3">
        <f t="shared" si="60"/>
        <v>-0.1335452223747697</v>
      </c>
      <c r="M120" s="3">
        <f t="shared" si="61"/>
        <v>0.08537492177703622</v>
      </c>
      <c r="N120" s="3">
        <f t="shared" si="62"/>
        <v>0.09428000789283347</v>
      </c>
      <c r="O120" s="3">
        <f t="shared" si="63"/>
        <v>0.09377650431091582</v>
      </c>
      <c r="P120" s="3">
        <f t="shared" si="64"/>
        <v>0.07279340367979942</v>
      </c>
      <c r="Q120" s="3">
        <f t="shared" si="65"/>
        <v>0.002488917817916518</v>
      </c>
      <c r="R120" s="3">
        <f t="shared" si="66"/>
        <v>-0.005037191112043254</v>
      </c>
      <c r="S120" s="3">
        <f t="shared" si="67"/>
        <v>-0.002888106331099009</v>
      </c>
      <c r="T120" s="3">
        <f t="shared" si="68"/>
        <v>-0.009721211281835193</v>
      </c>
      <c r="U120" s="3">
        <f t="shared" si="69"/>
        <v>113.6</v>
      </c>
      <c r="V120" s="3">
        <f t="shared" si="70"/>
        <v>110.68654344304379</v>
      </c>
      <c r="W120" s="3">
        <f t="shared" si="71"/>
        <v>109.24876006284639</v>
      </c>
      <c r="X120" s="3">
        <f t="shared" si="72"/>
        <v>109.64059216867207</v>
      </c>
      <c r="Y120" s="3">
        <f t="shared" si="73"/>
        <v>108.2967895601443</v>
      </c>
      <c r="Z120" s="3">
        <f t="shared" si="74"/>
        <v>100</v>
      </c>
      <c r="AA120" s="6">
        <f t="shared" si="75"/>
        <v>0.002488917817916518</v>
      </c>
      <c r="AB120" s="6">
        <f t="shared" si="76"/>
        <v>0.02915279763788875</v>
      </c>
      <c r="AC120" s="6" t="str">
        <f t="shared" si="77"/>
        <v>jopet</v>
      </c>
    </row>
    <row r="121" spans="1:29" ht="12.75">
      <c r="A121" s="3">
        <v>110</v>
      </c>
      <c r="B121" s="3">
        <f t="shared" si="50"/>
        <v>0.10471133159134426</v>
      </c>
      <c r="C121" s="3">
        <f t="shared" si="51"/>
        <v>0.03279237733148813</v>
      </c>
      <c r="D121" s="3">
        <f t="shared" si="52"/>
        <v>0.02796801557651331</v>
      </c>
      <c r="E121" s="3">
        <f t="shared" si="53"/>
        <v>-0.01712104306876791</v>
      </c>
      <c r="F121" s="3">
        <f t="shared" si="54"/>
        <v>0.026679030293136268</v>
      </c>
      <c r="G121" s="3">
        <f t="shared" si="55"/>
        <v>0.03170016992296237</v>
      </c>
      <c r="H121" s="3">
        <f t="shared" si="56"/>
        <v>0.1766751440587946</v>
      </c>
      <c r="I121" s="3">
        <f t="shared" si="57"/>
        <v>0.02895093868334281</v>
      </c>
      <c r="J121" s="3">
        <f t="shared" si="58"/>
        <v>-0.05347200472331417</v>
      </c>
      <c r="K121" s="3">
        <f t="shared" si="59"/>
        <v>-0.030853197415216974</v>
      </c>
      <c r="L121" s="3">
        <f t="shared" si="60"/>
        <v>-0.13329594384269597</v>
      </c>
      <c r="M121" s="3">
        <f t="shared" si="61"/>
        <v>0.08526269331654303</v>
      </c>
      <c r="N121" s="3">
        <f t="shared" si="62"/>
        <v>0.0940331679998324</v>
      </c>
      <c r="O121" s="3">
        <f t="shared" si="63"/>
        <v>0.09352960557323473</v>
      </c>
      <c r="P121" s="3">
        <f t="shared" si="64"/>
        <v>0.07267777537917443</v>
      </c>
      <c r="Q121" s="3">
        <f t="shared" si="65"/>
        <v>0.0024684350061839</v>
      </c>
      <c r="R121" s="3">
        <f t="shared" si="66"/>
        <v>-0.005028142003435233</v>
      </c>
      <c r="S121" s="3">
        <f t="shared" si="67"/>
        <v>-0.002885687384918389</v>
      </c>
      <c r="T121" s="3">
        <f t="shared" si="68"/>
        <v>-0.009687652665554507</v>
      </c>
      <c r="U121" s="3">
        <f t="shared" si="69"/>
        <v>113.6</v>
      </c>
      <c r="V121" s="3">
        <f t="shared" si="70"/>
        <v>110.6890323608617</v>
      </c>
      <c r="W121" s="3">
        <f t="shared" si="71"/>
        <v>109.24372287173435</v>
      </c>
      <c r="X121" s="3">
        <f t="shared" si="72"/>
        <v>109.63770406234097</v>
      </c>
      <c r="Y121" s="3">
        <f t="shared" si="73"/>
        <v>108.28706834886248</v>
      </c>
      <c r="Z121" s="3">
        <f t="shared" si="74"/>
        <v>100</v>
      </c>
      <c r="AA121" s="6">
        <f t="shared" si="75"/>
        <v>0.0024684350061839</v>
      </c>
      <c r="AB121" s="6">
        <f t="shared" si="76"/>
        <v>0.02895093868334281</v>
      </c>
      <c r="AC121" s="6" t="str">
        <f t="shared" si="77"/>
        <v>jopet</v>
      </c>
    </row>
    <row r="122" spans="1:29" ht="12.75">
      <c r="A122" s="3">
        <v>111</v>
      </c>
      <c r="B122" s="3">
        <f t="shared" si="50"/>
        <v>0.10466692574995702</v>
      </c>
      <c r="C122" s="3">
        <f t="shared" si="51"/>
        <v>0.032877311609375966</v>
      </c>
      <c r="D122" s="3">
        <f t="shared" si="52"/>
        <v>0.028039141794277824</v>
      </c>
      <c r="E122" s="3">
        <f t="shared" si="53"/>
        <v>-0.017167531741645044</v>
      </c>
      <c r="F122" s="3">
        <f t="shared" si="54"/>
        <v>0.026743923220592113</v>
      </c>
      <c r="G122" s="3">
        <f t="shared" si="55"/>
        <v>0.03177989262614517</v>
      </c>
      <c r="H122" s="3">
        <f t="shared" si="56"/>
        <v>0.1765718464956531</v>
      </c>
      <c r="I122" s="3">
        <f t="shared" si="57"/>
        <v>0.028750472346303235</v>
      </c>
      <c r="J122" s="3">
        <f t="shared" si="58"/>
        <v>-0.053515645016595885</v>
      </c>
      <c r="K122" s="3">
        <f t="shared" si="59"/>
        <v>-0.03090828257351239</v>
      </c>
      <c r="L122" s="3">
        <f t="shared" si="60"/>
        <v>-0.13304803064891585</v>
      </c>
      <c r="M122" s="3">
        <f t="shared" si="61"/>
        <v>0.08515185875303176</v>
      </c>
      <c r="N122" s="3">
        <f t="shared" si="62"/>
        <v>0.09378920809775654</v>
      </c>
      <c r="O122" s="3">
        <f t="shared" si="63"/>
        <v>0.09328556787275434</v>
      </c>
      <c r="P122" s="3">
        <f t="shared" si="64"/>
        <v>0.07256370099961545</v>
      </c>
      <c r="Q122" s="3">
        <f t="shared" si="65"/>
        <v>0.0024481561603153586</v>
      </c>
      <c r="R122" s="3">
        <f t="shared" si="66"/>
        <v>-0.005019189966947179</v>
      </c>
      <c r="S122" s="3">
        <f t="shared" si="67"/>
        <v>-0.0028832966918416604</v>
      </c>
      <c r="T122" s="3">
        <f t="shared" si="68"/>
        <v>-0.009654457514595602</v>
      </c>
      <c r="U122" s="3">
        <f t="shared" si="69"/>
        <v>113.6</v>
      </c>
      <c r="V122" s="3">
        <f t="shared" si="70"/>
        <v>110.69150079586788</v>
      </c>
      <c r="W122" s="3">
        <f t="shared" si="71"/>
        <v>109.23869472973091</v>
      </c>
      <c r="X122" s="3">
        <f t="shared" si="72"/>
        <v>109.63481837495605</v>
      </c>
      <c r="Y122" s="3">
        <f t="shared" si="73"/>
        <v>108.27738069619693</v>
      </c>
      <c r="Z122" s="3">
        <f t="shared" si="74"/>
        <v>100</v>
      </c>
      <c r="AA122" s="6">
        <f t="shared" si="75"/>
        <v>0.0024481561603153586</v>
      </c>
      <c r="AB122" s="6">
        <f t="shared" si="76"/>
        <v>0.028750472346303235</v>
      </c>
      <c r="AC122" s="6" t="str">
        <f t="shared" si="77"/>
        <v>jopet</v>
      </c>
    </row>
    <row r="123" spans="1:29" ht="12.75">
      <c r="A123" s="3">
        <v>112</v>
      </c>
      <c r="B123" s="3">
        <f t="shared" si="50"/>
        <v>0.10462286609841935</v>
      </c>
      <c r="C123" s="3">
        <f t="shared" si="51"/>
        <v>0.03296169713305331</v>
      </c>
      <c r="D123" s="3">
        <f t="shared" si="52"/>
        <v>0.028109788032419095</v>
      </c>
      <c r="E123" s="3">
        <f t="shared" si="53"/>
        <v>-0.017213753067347133</v>
      </c>
      <c r="F123" s="3">
        <f t="shared" si="54"/>
        <v>0.026808322657331275</v>
      </c>
      <c r="G123" s="3">
        <f t="shared" si="55"/>
        <v>0.03185905614363339</v>
      </c>
      <c r="H123" s="3">
        <f t="shared" si="56"/>
        <v>0.17646884273029173</v>
      </c>
      <c r="I123" s="3">
        <f t="shared" si="57"/>
        <v>0.028551380932946943</v>
      </c>
      <c r="J123" s="3">
        <f t="shared" si="58"/>
        <v>-0.05355891481405368</v>
      </c>
      <c r="K123" s="3">
        <f t="shared" si="59"/>
        <v>-0.030963021178561426</v>
      </c>
      <c r="L123" s="3">
        <f t="shared" si="60"/>
        <v>-0.1328014639293271</v>
      </c>
      <c r="M123" s="3">
        <f t="shared" si="61"/>
        <v>0.08504238929888852</v>
      </c>
      <c r="N123" s="3">
        <f t="shared" si="62"/>
        <v>0.09354807139703823</v>
      </c>
      <c r="O123" s="3">
        <f t="shared" si="63"/>
        <v>0.09304433504891754</v>
      </c>
      <c r="P123" s="3">
        <f t="shared" si="64"/>
        <v>0.07245114871046353</v>
      </c>
      <c r="Q123" s="3">
        <f t="shared" si="65"/>
        <v>0.002428077652320537</v>
      </c>
      <c r="R123" s="3">
        <f t="shared" si="66"/>
        <v>-0.005010333186972982</v>
      </c>
      <c r="S123" s="3">
        <f t="shared" si="67"/>
        <v>-0.002880933716664799</v>
      </c>
      <c r="T123" s="3">
        <f t="shared" si="68"/>
        <v>-0.009621618612110935</v>
      </c>
      <c r="U123" s="3">
        <f t="shared" si="69"/>
        <v>113.6</v>
      </c>
      <c r="V123" s="3">
        <f t="shared" si="70"/>
        <v>110.6939489520282</v>
      </c>
      <c r="W123" s="3">
        <f t="shared" si="71"/>
        <v>109.23367553976396</v>
      </c>
      <c r="X123" s="3">
        <f t="shared" si="72"/>
        <v>109.6319350782642</v>
      </c>
      <c r="Y123" s="3">
        <f t="shared" si="73"/>
        <v>108.26772623868233</v>
      </c>
      <c r="Z123" s="3">
        <f t="shared" si="74"/>
        <v>100</v>
      </c>
      <c r="AA123" s="6">
        <f t="shared" si="75"/>
        <v>0.002428077652320537</v>
      </c>
      <c r="AB123" s="6">
        <f t="shared" si="76"/>
        <v>0.028551380932946943</v>
      </c>
      <c r="AC123" s="6" t="str">
        <f t="shared" si="77"/>
        <v>jopet</v>
      </c>
    </row>
    <row r="124" spans="1:29" ht="12.75">
      <c r="A124" s="3">
        <v>113</v>
      </c>
      <c r="B124" s="3">
        <f t="shared" si="50"/>
        <v>0.10457914946652254</v>
      </c>
      <c r="C124" s="3">
        <f t="shared" si="51"/>
        <v>0.033045541434093634</v>
      </c>
      <c r="D124" s="3">
        <f t="shared" si="52"/>
        <v>0.02817996091143527</v>
      </c>
      <c r="E124" s="3">
        <f t="shared" si="53"/>
        <v>-0.01725971064943962</v>
      </c>
      <c r="F124" s="3">
        <f t="shared" si="54"/>
        <v>0.02687223576439861</v>
      </c>
      <c r="G124" s="3">
        <f t="shared" si="55"/>
        <v>0.03193766846029627</v>
      </c>
      <c r="H124" s="3">
        <f t="shared" si="56"/>
        <v>0.17636612947332242</v>
      </c>
      <c r="I124" s="3">
        <f t="shared" si="57"/>
        <v>0.028353647120993627</v>
      </c>
      <c r="J124" s="3">
        <f t="shared" si="58"/>
        <v>-0.0536018200774666</v>
      </c>
      <c r="K124" s="3">
        <f t="shared" si="59"/>
        <v>-0.03101741819830062</v>
      </c>
      <c r="L124" s="3">
        <f t="shared" si="60"/>
        <v>-0.13255622524862753</v>
      </c>
      <c r="M124" s="3">
        <f t="shared" si="61"/>
        <v>0.08493425697269104</v>
      </c>
      <c r="N124" s="3">
        <f t="shared" si="62"/>
        <v>0.09330970269145152</v>
      </c>
      <c r="O124" s="3">
        <f t="shared" si="63"/>
        <v>0.09280585249746168</v>
      </c>
      <c r="P124" s="3">
        <f t="shared" si="64"/>
        <v>0.07234008760374537</v>
      </c>
      <c r="Q124" s="3">
        <f t="shared" si="65"/>
        <v>0.002408195950687474</v>
      </c>
      <c r="R124" s="3">
        <f t="shared" si="66"/>
        <v>-0.005001569895149085</v>
      </c>
      <c r="S124" s="3">
        <f t="shared" si="67"/>
        <v>-0.002878597938163571</v>
      </c>
      <c r="T124" s="3">
        <f t="shared" si="68"/>
        <v>-0.00958912894690752</v>
      </c>
      <c r="U124" s="3">
        <f t="shared" si="69"/>
        <v>113.6</v>
      </c>
      <c r="V124" s="3">
        <f t="shared" si="70"/>
        <v>110.69637702968052</v>
      </c>
      <c r="W124" s="3">
        <f t="shared" si="71"/>
        <v>109.22866520657699</v>
      </c>
      <c r="X124" s="3">
        <f t="shared" si="72"/>
        <v>109.62905414454754</v>
      </c>
      <c r="Y124" s="3">
        <f t="shared" si="73"/>
        <v>108.25810462007021</v>
      </c>
      <c r="Z124" s="3">
        <f t="shared" si="74"/>
        <v>100</v>
      </c>
      <c r="AA124" s="6">
        <f t="shared" si="75"/>
        <v>0.002408195950687474</v>
      </c>
      <c r="AB124" s="6">
        <f t="shared" si="76"/>
        <v>0.028353647120993627</v>
      </c>
      <c r="AC124" s="6" t="str">
        <f t="shared" si="77"/>
        <v>jopet</v>
      </c>
    </row>
    <row r="125" spans="1:29" ht="12.75">
      <c r="A125" s="3">
        <v>114</v>
      </c>
      <c r="B125" s="3">
        <f t="shared" si="50"/>
        <v>0.10453577273898063</v>
      </c>
      <c r="C125" s="3">
        <f t="shared" si="51"/>
        <v>0.033128851881537955</v>
      </c>
      <c r="D125" s="3">
        <f t="shared" si="52"/>
        <v>0.02824966690865484</v>
      </c>
      <c r="E125" s="3">
        <f t="shared" si="53"/>
        <v>-0.01730540801422876</v>
      </c>
      <c r="F125" s="3">
        <f t="shared" si="54"/>
        <v>0.026935669535860438</v>
      </c>
      <c r="G125" s="3">
        <f t="shared" si="55"/>
        <v>0.03201573737842083</v>
      </c>
      <c r="H125" s="3">
        <f t="shared" si="56"/>
        <v>0.17626370350115403</v>
      </c>
      <c r="I125" s="3">
        <f t="shared" si="57"/>
        <v>0.028157253948787833</v>
      </c>
      <c r="J125" s="3">
        <f t="shared" si="58"/>
        <v>-0.053644366608083235</v>
      </c>
      <c r="K125" s="3">
        <f t="shared" si="59"/>
        <v>-0.031071478483994754</v>
      </c>
      <c r="L125" s="3">
        <f t="shared" si="60"/>
        <v>-0.13231229658687274</v>
      </c>
      <c r="M125" s="3">
        <f t="shared" si="61"/>
        <v>0.08482743457038193</v>
      </c>
      <c r="N125" s="3">
        <f t="shared" si="62"/>
        <v>0.09307404830123983</v>
      </c>
      <c r="O125" s="3">
        <f t="shared" si="63"/>
        <v>0.09257006711489797</v>
      </c>
      <c r="P125" s="3">
        <f t="shared" si="64"/>
        <v>0.07223048765971488</v>
      </c>
      <c r="Q125" s="3">
        <f t="shared" si="65"/>
        <v>0.002388507617022428</v>
      </c>
      <c r="R125" s="3">
        <f t="shared" si="66"/>
        <v>-0.004992898368770156</v>
      </c>
      <c r="S125" s="3">
        <f t="shared" si="67"/>
        <v>-0.002876288848622503</v>
      </c>
      <c r="T125" s="3">
        <f t="shared" si="68"/>
        <v>-0.009556981705846646</v>
      </c>
      <c r="U125" s="3">
        <f t="shared" si="69"/>
        <v>113.6</v>
      </c>
      <c r="V125" s="3">
        <f t="shared" si="70"/>
        <v>110.69878522563121</v>
      </c>
      <c r="W125" s="3">
        <f t="shared" si="71"/>
        <v>109.22366363668185</v>
      </c>
      <c r="X125" s="3">
        <f t="shared" si="72"/>
        <v>109.62617554660937</v>
      </c>
      <c r="Y125" s="3">
        <f t="shared" si="73"/>
        <v>108.2485154911233</v>
      </c>
      <c r="Z125" s="3">
        <f t="shared" si="74"/>
        <v>100</v>
      </c>
      <c r="AA125" s="6">
        <f t="shared" si="75"/>
        <v>0.002388507617022428</v>
      </c>
      <c r="AB125" s="6">
        <f t="shared" si="76"/>
        <v>0.028157253948787833</v>
      </c>
      <c r="AC125" s="6" t="str">
        <f t="shared" si="77"/>
        <v>jopet</v>
      </c>
    </row>
    <row r="126" spans="1:29" ht="12.75">
      <c r="A126" s="3">
        <v>115</v>
      </c>
      <c r="B126" s="3">
        <f t="shared" si="50"/>
        <v>0.10449273285396841</v>
      </c>
      <c r="C126" s="3">
        <f t="shared" si="51"/>
        <v>0.03321163568669446</v>
      </c>
      <c r="D126" s="3">
        <f t="shared" si="52"/>
        <v>0.028318912362486737</v>
      </c>
      <c r="E126" s="3">
        <f t="shared" si="53"/>
        <v>-0.017350848613007744</v>
      </c>
      <c r="F126" s="3">
        <f t="shared" si="54"/>
        <v>0.026998630804130834</v>
      </c>
      <c r="G126" s="3">
        <f t="shared" si="55"/>
        <v>0.032093270523417754</v>
      </c>
      <c r="H126" s="3">
        <f t="shared" si="56"/>
        <v>0.17616156165411992</v>
      </c>
      <c r="I126" s="3">
        <f t="shared" si="57"/>
        <v>0.027962184804787224</v>
      </c>
      <c r="J126" s="3">
        <f t="shared" si="58"/>
        <v>-0.05368656005230616</v>
      </c>
      <c r="K126" s="3">
        <f t="shared" si="59"/>
        <v>-0.031125206773938763</v>
      </c>
      <c r="L126" s="3">
        <f t="shared" si="60"/>
        <v>-0.1320696603265713</v>
      </c>
      <c r="M126" s="3">
        <f t="shared" si="61"/>
        <v>0.08472189563769644</v>
      </c>
      <c r="N126" s="3">
        <f t="shared" si="62"/>
        <v>0.09284105601873177</v>
      </c>
      <c r="O126" s="3">
        <f t="shared" si="63"/>
        <v>0.09233692724540067</v>
      </c>
      <c r="P126" s="3">
        <f t="shared" si="64"/>
        <v>0.07212231971396764</v>
      </c>
      <c r="Q126" s="3">
        <f t="shared" si="65"/>
        <v>0.0023690093028331644</v>
      </c>
      <c r="R126" s="3">
        <f t="shared" si="66"/>
        <v>-0.004984316929269163</v>
      </c>
      <c r="S126" s="3">
        <f t="shared" si="67"/>
        <v>-0.002874005953383236</v>
      </c>
      <c r="T126" s="3">
        <f t="shared" si="68"/>
        <v>-0.009525170266588083</v>
      </c>
      <c r="U126" s="3">
        <f t="shared" si="69"/>
        <v>113.6</v>
      </c>
      <c r="V126" s="3">
        <f t="shared" si="70"/>
        <v>110.70117373324824</v>
      </c>
      <c r="W126" s="3">
        <f t="shared" si="71"/>
        <v>109.21867073831308</v>
      </c>
      <c r="X126" s="3">
        <f t="shared" si="72"/>
        <v>109.62329925776075</v>
      </c>
      <c r="Y126" s="3">
        <f t="shared" si="73"/>
        <v>108.23895850941746</v>
      </c>
      <c r="Z126" s="3">
        <f t="shared" si="74"/>
        <v>100</v>
      </c>
      <c r="AA126" s="6">
        <f t="shared" si="75"/>
        <v>0.0023690093028331644</v>
      </c>
      <c r="AB126" s="6">
        <f t="shared" si="76"/>
        <v>0.027962184804787224</v>
      </c>
      <c r="AC126" s="6" t="str">
        <f t="shared" si="77"/>
        <v>jopet</v>
      </c>
    </row>
    <row r="127" spans="1:29" ht="12.75">
      <c r="A127" s="3">
        <v>116</v>
      </c>
      <c r="B127" s="3">
        <f t="shared" si="50"/>
        <v>0.10445002680171087</v>
      </c>
      <c r="C127" s="3">
        <f t="shared" si="51"/>
        <v>0.03329389990775782</v>
      </c>
      <c r="D127" s="3">
        <f t="shared" si="52"/>
        <v>0.028387703476510553</v>
      </c>
      <c r="E127" s="3">
        <f t="shared" si="53"/>
        <v>-0.01739603582421889</v>
      </c>
      <c r="F127" s="3">
        <f t="shared" si="54"/>
        <v>0.027061126245085332</v>
      </c>
      <c r="G127" s="3">
        <f t="shared" si="55"/>
        <v>0.0321702753493027</v>
      </c>
      <c r="H127" s="3">
        <f t="shared" si="56"/>
        <v>0.1760597008346739</v>
      </c>
      <c r="I127" s="3">
        <f t="shared" si="57"/>
        <v>0.027768423417442484</v>
      </c>
      <c r="J127" s="3">
        <f t="shared" si="58"/>
        <v>-0.053728405907130704</v>
      </c>
      <c r="K127" s="3">
        <f t="shared" si="59"/>
        <v>-0.031178607697011043</v>
      </c>
      <c r="L127" s="3">
        <f t="shared" si="60"/>
        <v>-0.13182829924028586</v>
      </c>
      <c r="M127" s="3">
        <f t="shared" si="61"/>
        <v>0.08461761444378128</v>
      </c>
      <c r="N127" s="3">
        <f t="shared" si="62"/>
        <v>0.0926106750563257</v>
      </c>
      <c r="O127" s="3">
        <f t="shared" si="63"/>
        <v>0.09210638262999353</v>
      </c>
      <c r="P127" s="3">
        <f t="shared" si="64"/>
        <v>0.0720155554260396</v>
      </c>
      <c r="Q127" s="3">
        <f t="shared" si="65"/>
        <v>0.0023496977464488155</v>
      </c>
      <c r="R127" s="3">
        <f t="shared" si="66"/>
        <v>-0.0049758239407596515</v>
      </c>
      <c r="S127" s="3">
        <f t="shared" si="67"/>
        <v>-0.0028717487704113605</v>
      </c>
      <c r="T127" s="3">
        <f t="shared" si="68"/>
        <v>-0.009493688190659341</v>
      </c>
      <c r="U127" s="3">
        <f t="shared" si="69"/>
        <v>113.6</v>
      </c>
      <c r="V127" s="3">
        <f t="shared" si="70"/>
        <v>110.70354274255108</v>
      </c>
      <c r="W127" s="3">
        <f t="shared" si="71"/>
        <v>109.21368642138381</v>
      </c>
      <c r="X127" s="3">
        <f t="shared" si="72"/>
        <v>109.62042525180736</v>
      </c>
      <c r="Y127" s="3">
        <f t="shared" si="73"/>
        <v>108.22943333915087</v>
      </c>
      <c r="Z127" s="3">
        <f t="shared" si="74"/>
        <v>100</v>
      </c>
      <c r="AA127" s="6">
        <f t="shared" si="75"/>
        <v>0.0023496977464488155</v>
      </c>
      <c r="AB127" s="6">
        <f t="shared" si="76"/>
        <v>0.027768423417442484</v>
      </c>
      <c r="AC127" s="6" t="str">
        <f t="shared" si="77"/>
        <v>jopet</v>
      </c>
    </row>
    <row r="128" spans="1:29" ht="12.75">
      <c r="A128" s="3">
        <v>117</v>
      </c>
      <c r="B128" s="3">
        <f t="shared" si="50"/>
        <v>0.10440765162312102</v>
      </c>
      <c r="C128" s="3">
        <f t="shared" si="51"/>
        <v>0.03337565145425816</v>
      </c>
      <c r="D128" s="3">
        <f t="shared" si="52"/>
        <v>0.02845604632341445</v>
      </c>
      <c r="E128" s="3">
        <f t="shared" si="53"/>
        <v>-0.017440972955538224</v>
      </c>
      <c r="F128" s="3">
        <f t="shared" si="54"/>
        <v>0.027123162382968427</v>
      </c>
      <c r="G128" s="3">
        <f t="shared" si="55"/>
        <v>0.03224675914396188</v>
      </c>
      <c r="H128" s="3">
        <f t="shared" si="56"/>
        <v>0.1759581180056526</v>
      </c>
      <c r="I128" s="3">
        <f t="shared" si="57"/>
        <v>0.027575953845448406</v>
      </c>
      <c r="J128" s="3">
        <f t="shared" si="58"/>
        <v>-0.05376990952534335</v>
      </c>
      <c r="K128" s="3">
        <f t="shared" si="59"/>
        <v>-0.031231685776085653</v>
      </c>
      <c r="L128" s="3">
        <f t="shared" si="60"/>
        <v>-0.1315881964787223</v>
      </c>
      <c r="M128" s="3">
        <f t="shared" si="61"/>
        <v>0.08451456595594325</v>
      </c>
      <c r="N128" s="3">
        <f t="shared" si="62"/>
        <v>0.09238285599671708</v>
      </c>
      <c r="O128" s="3">
        <f t="shared" si="63"/>
        <v>0.09187838435791082</v>
      </c>
      <c r="P128" s="3">
        <f t="shared" si="64"/>
        <v>0.07191016724941551</v>
      </c>
      <c r="Q128" s="3">
        <f t="shared" si="65"/>
        <v>0.002330569770069196</v>
      </c>
      <c r="R128" s="3">
        <f t="shared" si="66"/>
        <v>-0.004967417808636301</v>
      </c>
      <c r="S128" s="3">
        <f t="shared" si="67"/>
        <v>-0.002869516829880694</v>
      </c>
      <c r="T128" s="3">
        <f t="shared" si="68"/>
        <v>-0.009462529216833871</v>
      </c>
      <c r="U128" s="3">
        <f t="shared" si="69"/>
        <v>113.6</v>
      </c>
      <c r="V128" s="3">
        <f t="shared" si="70"/>
        <v>110.70589244029753</v>
      </c>
      <c r="W128" s="3">
        <f t="shared" si="71"/>
        <v>109.20871059744306</v>
      </c>
      <c r="X128" s="3">
        <f t="shared" si="72"/>
        <v>109.61755350303694</v>
      </c>
      <c r="Y128" s="3">
        <f t="shared" si="73"/>
        <v>108.21993965096021</v>
      </c>
      <c r="Z128" s="3">
        <f t="shared" si="74"/>
        <v>100</v>
      </c>
      <c r="AA128" s="6">
        <f t="shared" si="75"/>
        <v>0.002330569770069196</v>
      </c>
      <c r="AB128" s="6">
        <f t="shared" si="76"/>
        <v>0.027575953845448406</v>
      </c>
      <c r="AC128" s="6" t="str">
        <f t="shared" si="77"/>
        <v>jopet</v>
      </c>
    </row>
    <row r="129" spans="1:29" ht="12.75">
      <c r="A129" s="3">
        <v>118</v>
      </c>
      <c r="B129" s="3">
        <f aca="true" t="shared" si="78" ref="B129:B192">SIGN(U129-V129)*SQRT(ABS(U129-V129)/$F$1)</f>
        <v>0.10436560440848446</v>
      </c>
      <c r="C129" s="3">
        <f aca="true" t="shared" si="79" ref="C129:C192">SIGN(V129-W129)*SQRT(ABS(V129-W129)/$F$2)</f>
        <v>0.033456897091346534</v>
      </c>
      <c r="D129" s="3">
        <f aca="true" t="shared" si="80" ref="D129:D192">SIGN(V129-X129)*SQRT(ABS(V129-X129)/$F$3)</f>
        <v>0.028523946848787396</v>
      </c>
      <c r="E129" s="3">
        <f aca="true" t="shared" si="81" ref="E129:E192">SIGN(W129-X129)*SQRT(ABS(W129-X129)/$F$4)</f>
        <v>-0.017485663245885297</v>
      </c>
      <c r="F129" s="3">
        <f aca="true" t="shared" si="82" ref="F129:F192">SIGN(W129-Y129)*SQRT(ABS(W129-Y129)/$F$5)</f>
        <v>0.027184745595107307</v>
      </c>
      <c r="G129" s="3">
        <f aca="true" t="shared" si="83" ref="G129:G192">SIGN(X129-Y129)*SQRT(ABS(X129-Y129)/$F$6)</f>
        <v>0.032322729034213835</v>
      </c>
      <c r="H129" s="3">
        <f aca="true" t="shared" si="84" ref="H129:H192">SIGN(Y129-Z129)*SQRT(ABS(Y129-Z129)/$F$7)</f>
        <v>0.17585681018860042</v>
      </c>
      <c r="I129" s="3">
        <f aca="true" t="shared" si="85" ref="I129:I192">-C129-D129-$I$3+B129</f>
        <v>0.02738476046835052</v>
      </c>
      <c r="J129" s="3">
        <f aca="true" t="shared" si="86" ref="J129:J192">-E129-F129-$I$4+K129+K129+C129</f>
        <v>-0.05381107612049895</v>
      </c>
      <c r="K129" s="3">
        <f aca="true" t="shared" si="87" ref="K129:K192">-G129-$I$2+D129+E129</f>
        <v>-0.03128444543131174</v>
      </c>
      <c r="L129" s="3">
        <f aca="true" t="shared" si="88" ref="L129:L192">-H129-$I$1+F129+G129</f>
        <v>-0.13134933555927925</v>
      </c>
      <c r="M129" s="3">
        <f aca="true" t="shared" si="89" ref="M129:M192">(1/($F$1*ABS(B129)))+(1/($F$2*ABS(C129)))+(1/($F$3*ABS(D129)))</f>
        <v>0.08441272581547102</v>
      </c>
      <c r="N129" s="3">
        <f aca="true" t="shared" si="90" ref="N129:N192">(1/($F$2*ABS(C129)))+(1/($F$4*ABS(E129)))+(1/($F$5*ABS(F129)))</f>
        <v>0.09215755074525489</v>
      </c>
      <c r="O129" s="3">
        <f aca="true" t="shared" si="91" ref="O129:O192">(1/($F$3*ABS(D129)))+(1/($F$4*ABS(E129)))+(1/($F$6*ABS(G129)))</f>
        <v>0.09165288482002366</v>
      </c>
      <c r="P129" s="3">
        <f aca="true" t="shared" si="92" ref="P129:P192">(1/($F$6*ABS(G129)))+(1/($F$5*ABS(F129)))+(1/($F$7*ABS(H129)))</f>
        <v>0.07180612840286939</v>
      </c>
      <c r="Q129" s="3">
        <f aca="true" t="shared" si="93" ref="Q129:Q192">I129*M129</f>
        <v>0.002311622276937222</v>
      </c>
      <c r="R129" s="3">
        <f aca="true" t="shared" si="94" ref="R129:R192">N129*J129</f>
        <v>-0.004959096978231656</v>
      </c>
      <c r="S129" s="3">
        <f aca="true" t="shared" si="95" ref="S129:S192">O129*K129</f>
        <v>-0.0028673096737743303</v>
      </c>
      <c r="T129" s="3">
        <f aca="true" t="shared" si="96" ref="T129:T192">P129*L129</f>
        <v>-0.009431687254801183</v>
      </c>
      <c r="U129" s="3">
        <f aca="true" t="shared" si="97" ref="U129:U192">U128</f>
        <v>113.6</v>
      </c>
      <c r="V129" s="3">
        <f aca="true" t="shared" si="98" ref="V129:V192">V128+Q128</f>
        <v>110.7082230100676</v>
      </c>
      <c r="W129" s="3">
        <f aca="true" t="shared" si="99" ref="W129:W192">W128+R128</f>
        <v>109.20374317963442</v>
      </c>
      <c r="X129" s="3">
        <f aca="true" t="shared" si="100" ref="X129:X192">X128+S128</f>
        <v>109.61468398620707</v>
      </c>
      <c r="Y129" s="3">
        <f aca="true" t="shared" si="101" ref="Y129:Y192">Y128+T128</f>
        <v>108.21047712174338</v>
      </c>
      <c r="Z129" s="3">
        <f aca="true" t="shared" si="102" ref="Z129:Z192">Z128</f>
        <v>100</v>
      </c>
      <c r="AA129" s="6">
        <f t="shared" si="75"/>
        <v>0.002311622276937222</v>
      </c>
      <c r="AB129" s="6">
        <f t="shared" si="76"/>
        <v>0.02738476046835052</v>
      </c>
      <c r="AC129" s="6" t="str">
        <f t="shared" si="77"/>
        <v>jopet</v>
      </c>
    </row>
    <row r="130" spans="1:29" ht="12.75">
      <c r="A130" s="3">
        <v>119</v>
      </c>
      <c r="B130" s="3">
        <f t="shared" si="78"/>
        <v>0.10432388229618818</v>
      </c>
      <c r="C130" s="3">
        <f t="shared" si="79"/>
        <v>0.03353764344392359</v>
      </c>
      <c r="D130" s="3">
        <f t="shared" si="80"/>
        <v>0.028591410874773186</v>
      </c>
      <c r="E130" s="3">
        <f t="shared" si="81"/>
        <v>-0.017530109867358295</v>
      </c>
      <c r="F130" s="3">
        <f t="shared" si="82"/>
        <v>0.027245882116441567</v>
      </c>
      <c r="G130" s="3">
        <f t="shared" si="83"/>
        <v>0.0323981919906757</v>
      </c>
      <c r="H130" s="3">
        <f t="shared" si="84"/>
        <v>0.17575577446215448</v>
      </c>
      <c r="I130" s="3">
        <f t="shared" si="85"/>
        <v>0.027194827977491398</v>
      </c>
      <c r="J130" s="3">
        <f t="shared" si="86"/>
        <v>-0.05385191077168131</v>
      </c>
      <c r="K130" s="3">
        <f t="shared" si="87"/>
        <v>-0.03133689098326081</v>
      </c>
      <c r="L130" s="3">
        <f t="shared" si="88"/>
        <v>-0.1311117003550372</v>
      </c>
      <c r="M130" s="3">
        <f t="shared" si="89"/>
        <v>0.08431207031447607</v>
      </c>
      <c r="N130" s="3">
        <f t="shared" si="90"/>
        <v>0.09193471248432636</v>
      </c>
      <c r="O130" s="3">
        <f t="shared" si="91"/>
        <v>0.09142983766423618</v>
      </c>
      <c r="P130" s="3">
        <f t="shared" si="92"/>
        <v>0.07170341284306736</v>
      </c>
      <c r="Q130" s="3">
        <f t="shared" si="93"/>
        <v>0.002292852248628336</v>
      </c>
      <c r="R130" s="3">
        <f t="shared" si="94"/>
        <v>-0.004950859933526119</v>
      </c>
      <c r="S130" s="3">
        <f t="shared" si="95"/>
        <v>-0.0028651268555014027</v>
      </c>
      <c r="T130" s="3">
        <f t="shared" si="96"/>
        <v>-0.009401156379113772</v>
      </c>
      <c r="U130" s="3">
        <f t="shared" si="97"/>
        <v>113.6</v>
      </c>
      <c r="V130" s="3">
        <f t="shared" si="98"/>
        <v>110.71053463234453</v>
      </c>
      <c r="W130" s="3">
        <f t="shared" si="99"/>
        <v>109.19878408265619</v>
      </c>
      <c r="X130" s="3">
        <f t="shared" si="100"/>
        <v>109.6118166765333</v>
      </c>
      <c r="Y130" s="3">
        <f t="shared" si="101"/>
        <v>108.20104543448858</v>
      </c>
      <c r="Z130" s="3">
        <f t="shared" si="102"/>
        <v>100</v>
      </c>
      <c r="AA130" s="6">
        <f t="shared" si="75"/>
        <v>0.002292852248628336</v>
      </c>
      <c r="AB130" s="6">
        <f t="shared" si="76"/>
        <v>0.027194827977491398</v>
      </c>
      <c r="AC130" s="6" t="str">
        <f t="shared" si="77"/>
        <v>jopet</v>
      </c>
    </row>
    <row r="131" spans="1:29" ht="12.75">
      <c r="A131" s="3">
        <v>120</v>
      </c>
      <c r="B131" s="3">
        <f t="shared" si="78"/>
        <v>0.10428248247149284</v>
      </c>
      <c r="C131" s="3">
        <f t="shared" si="79"/>
        <v>0.03361789700062017</v>
      </c>
      <c r="D131" s="3">
        <f t="shared" si="80"/>
        <v>0.02865844410358986</v>
      </c>
      <c r="E131" s="3">
        <f t="shared" si="81"/>
        <v>-0.017574315927105736</v>
      </c>
      <c r="F131" s="3">
        <f t="shared" si="82"/>
        <v>0.027306578043874062</v>
      </c>
      <c r="G131" s="3">
        <f t="shared" si="83"/>
        <v>0.03247315483244441</v>
      </c>
      <c r="H131" s="3">
        <f t="shared" si="84"/>
        <v>0.17565500796048739</v>
      </c>
      <c r="I131" s="3">
        <f t="shared" si="85"/>
        <v>0.027006141367282813</v>
      </c>
      <c r="J131" s="3">
        <f t="shared" si="86"/>
        <v>-0.053892418428068724</v>
      </c>
      <c r="K131" s="3">
        <f t="shared" si="87"/>
        <v>-0.031389026655960287</v>
      </c>
      <c r="L131" s="3">
        <f t="shared" si="88"/>
        <v>-0.1308752750841689</v>
      </c>
      <c r="M131" s="3">
        <f t="shared" si="89"/>
        <v>0.0842125763737034</v>
      </c>
      <c r="N131" s="3">
        <f t="shared" si="90"/>
        <v>0.09171429562965196</v>
      </c>
      <c r="O131" s="3">
        <f t="shared" si="91"/>
        <v>0.09120919775273514</v>
      </c>
      <c r="P131" s="3">
        <f t="shared" si="92"/>
        <v>0.07160199523837</v>
      </c>
      <c r="Q131" s="3">
        <f t="shared" si="93"/>
        <v>0.0022742567424513345</v>
      </c>
      <c r="R131" s="3">
        <f t="shared" si="94"/>
        <v>-0.004942705195908798</v>
      </c>
      <c r="S131" s="3">
        <f t="shared" si="95"/>
        <v>-0.0028629679395293563</v>
      </c>
      <c r="T131" s="3">
        <f t="shared" si="96"/>
        <v>-0.009370930823397027</v>
      </c>
      <c r="U131" s="3">
        <f t="shared" si="97"/>
        <v>113.6</v>
      </c>
      <c r="V131" s="3">
        <f t="shared" si="98"/>
        <v>110.71282748459316</v>
      </c>
      <c r="W131" s="3">
        <f t="shared" si="99"/>
        <v>109.19383322272266</v>
      </c>
      <c r="X131" s="3">
        <f t="shared" si="100"/>
        <v>109.6089515496778</v>
      </c>
      <c r="Y131" s="3">
        <f t="shared" si="101"/>
        <v>108.19164427810946</v>
      </c>
      <c r="Z131" s="3">
        <f t="shared" si="102"/>
        <v>100</v>
      </c>
      <c r="AA131" s="6">
        <f t="shared" si="75"/>
        <v>0.0022742567424513345</v>
      </c>
      <c r="AB131" s="6">
        <f t="shared" si="76"/>
        <v>0.027006141367282813</v>
      </c>
      <c r="AC131" s="6" t="str">
        <f t="shared" si="77"/>
        <v>jopet</v>
      </c>
    </row>
    <row r="132" spans="1:29" ht="12.75">
      <c r="A132" s="3">
        <v>121</v>
      </c>
      <c r="B132" s="3">
        <f t="shared" si="78"/>
        <v>0.10424140216534572</v>
      </c>
      <c r="C132" s="3">
        <f t="shared" si="79"/>
        <v>0.03369766411763342</v>
      </c>
      <c r="D132" s="3">
        <f t="shared" si="80"/>
        <v>0.028725052120923605</v>
      </c>
      <c r="E132" s="3">
        <f t="shared" si="81"/>
        <v>-0.017618284469126416</v>
      </c>
      <c r="F132" s="3">
        <f t="shared" si="82"/>
        <v>0.02736683934045637</v>
      </c>
      <c r="G132" s="3">
        <f t="shared" si="83"/>
        <v>0.032547624231599626</v>
      </c>
      <c r="H132" s="3">
        <f t="shared" si="84"/>
        <v>0.17555450787180454</v>
      </c>
      <c r="I132" s="3">
        <f t="shared" si="85"/>
        <v>0.026818685926788696</v>
      </c>
      <c r="J132" s="3">
        <f t="shared" si="86"/>
        <v>-0.0539326039133014</v>
      </c>
      <c r="K132" s="3">
        <f t="shared" si="87"/>
        <v>-0.03144085657980244</v>
      </c>
      <c r="L132" s="3">
        <f t="shared" si="88"/>
        <v>-0.13064004429974857</v>
      </c>
      <c r="M132" s="3">
        <f t="shared" si="89"/>
        <v>0.08411422152126284</v>
      </c>
      <c r="N132" s="3">
        <f t="shared" si="90"/>
        <v>0.09149625578841904</v>
      </c>
      <c r="O132" s="3">
        <f t="shared" si="91"/>
        <v>0.09099092112102695</v>
      </c>
      <c r="P132" s="3">
        <f t="shared" si="92"/>
        <v>0.07150185094376862</v>
      </c>
      <c r="Q132" s="3">
        <f t="shared" si="93"/>
        <v>0.0022558328889550785</v>
      </c>
      <c r="R132" s="3">
        <f t="shared" si="94"/>
        <v>-0.004934631322986914</v>
      </c>
      <c r="S132" s="3">
        <f t="shared" si="95"/>
        <v>-0.002860832501030325</v>
      </c>
      <c r="T132" s="3">
        <f t="shared" si="96"/>
        <v>-0.009341004974807951</v>
      </c>
      <c r="U132" s="3">
        <f t="shared" si="97"/>
        <v>113.6</v>
      </c>
      <c r="V132" s="3">
        <f t="shared" si="98"/>
        <v>110.71510174133562</v>
      </c>
      <c r="W132" s="3">
        <f t="shared" si="99"/>
        <v>109.18889051752674</v>
      </c>
      <c r="X132" s="3">
        <f t="shared" si="100"/>
        <v>109.60608858173826</v>
      </c>
      <c r="Y132" s="3">
        <f t="shared" si="101"/>
        <v>108.18227334728607</v>
      </c>
      <c r="Z132" s="3">
        <f t="shared" si="102"/>
        <v>100</v>
      </c>
      <c r="AA132" s="6">
        <f t="shared" si="75"/>
        <v>0.0022558328889550785</v>
      </c>
      <c r="AB132" s="6">
        <f t="shared" si="76"/>
        <v>0.026818685926788696</v>
      </c>
      <c r="AC132" s="6" t="str">
        <f t="shared" si="77"/>
        <v>jopet</v>
      </c>
    </row>
    <row r="133" spans="1:29" ht="12.75">
      <c r="A133" s="3">
        <v>122</v>
      </c>
      <c r="B133" s="3">
        <f t="shared" si="78"/>
        <v>0.10420063865323302</v>
      </c>
      <c r="C133" s="3">
        <f t="shared" si="79"/>
        <v>0.033776951022427344</v>
      </c>
      <c r="D133" s="3">
        <f t="shared" si="80"/>
        <v>0.028791240399199718</v>
      </c>
      <c r="E133" s="3">
        <f t="shared" si="81"/>
        <v>-0.017662018476010767</v>
      </c>
      <c r="F133" s="3">
        <f t="shared" si="82"/>
        <v>0.02742667183941246</v>
      </c>
      <c r="G133" s="3">
        <f t="shared" si="83"/>
        <v>0.0326216067175387</v>
      </c>
      <c r="H133" s="3">
        <f t="shared" si="84"/>
        <v>0.1754542714368941</v>
      </c>
      <c r="I133" s="3">
        <f t="shared" si="85"/>
        <v>0.02663244723160596</v>
      </c>
      <c r="J133" s="3">
        <f t="shared" si="86"/>
        <v>-0.05397247192967385</v>
      </c>
      <c r="K133" s="3">
        <f t="shared" si="87"/>
        <v>-0.03149238479434975</v>
      </c>
      <c r="L133" s="3">
        <f t="shared" si="88"/>
        <v>-0.13040599287994292</v>
      </c>
      <c r="M133" s="3">
        <f t="shared" si="89"/>
        <v>0.08401698387223747</v>
      </c>
      <c r="N133" s="3">
        <f t="shared" si="90"/>
        <v>0.0912805497191414</v>
      </c>
      <c r="O133" s="3">
        <f t="shared" si="91"/>
        <v>0.09077496493865138</v>
      </c>
      <c r="P133" s="3">
        <f t="shared" si="92"/>
        <v>0.07140295597689988</v>
      </c>
      <c r="Q133" s="3">
        <f t="shared" si="93"/>
        <v>0.0022375778895360535</v>
      </c>
      <c r="R133" s="3">
        <f t="shared" si="94"/>
        <v>-0.0049266369074415575</v>
      </c>
      <c r="S133" s="3">
        <f t="shared" si="95"/>
        <v>-0.0028587201255416165</v>
      </c>
      <c r="T133" s="3">
        <f t="shared" si="96"/>
        <v>-0.009311373368730485</v>
      </c>
      <c r="U133" s="3">
        <f t="shared" si="97"/>
        <v>113.6</v>
      </c>
      <c r="V133" s="3">
        <f t="shared" si="98"/>
        <v>110.71735757422456</v>
      </c>
      <c r="W133" s="3">
        <f t="shared" si="99"/>
        <v>109.18395588620376</v>
      </c>
      <c r="X133" s="3">
        <f t="shared" si="100"/>
        <v>109.60322774923723</v>
      </c>
      <c r="Y133" s="3">
        <f t="shared" si="101"/>
        <v>108.17293234231126</v>
      </c>
      <c r="Z133" s="3">
        <f t="shared" si="102"/>
        <v>100</v>
      </c>
      <c r="AA133" s="6">
        <f t="shared" si="75"/>
        <v>0.0022375778895360535</v>
      </c>
      <c r="AB133" s="6">
        <f t="shared" si="76"/>
        <v>0.02663244723160596</v>
      </c>
      <c r="AC133" s="6" t="str">
        <f t="shared" si="77"/>
        <v>jopet</v>
      </c>
    </row>
    <row r="134" spans="1:29" ht="12.75">
      <c r="A134" s="3">
        <v>123</v>
      </c>
      <c r="B134" s="3">
        <f t="shared" si="78"/>
        <v>0.10416018925406957</v>
      </c>
      <c r="C134" s="3">
        <f t="shared" si="79"/>
        <v>0.0338557638173031</v>
      </c>
      <c r="D134" s="3">
        <f t="shared" si="80"/>
        <v>0.028857014300739097</v>
      </c>
      <c r="E134" s="3">
        <f t="shared" si="81"/>
        <v>-0.01770552087061967</v>
      </c>
      <c r="F134" s="3">
        <f t="shared" si="82"/>
        <v>0.02748608124800867</v>
      </c>
      <c r="G134" s="3">
        <f t="shared" si="83"/>
        <v>0.03269510868114805</v>
      </c>
      <c r="H134" s="3">
        <f t="shared" si="84"/>
        <v>0.1753542959477279</v>
      </c>
      <c r="I134" s="3">
        <f t="shared" si="85"/>
        <v>0.026447411136027374</v>
      </c>
      <c r="J134" s="3">
        <f t="shared" si="86"/>
        <v>-0.054012027062143156</v>
      </c>
      <c r="K134" s="3">
        <f t="shared" si="87"/>
        <v>-0.031543615251028626</v>
      </c>
      <c r="L134" s="3">
        <f t="shared" si="88"/>
        <v>-0.13017310601857118</v>
      </c>
      <c r="M134" s="3">
        <f t="shared" si="89"/>
        <v>0.08392084210912373</v>
      </c>
      <c r="N134" s="3">
        <f t="shared" si="90"/>
        <v>0.09106713529317602</v>
      </c>
      <c r="O134" s="3">
        <f t="shared" si="91"/>
        <v>0.0905612874715053</v>
      </c>
      <c r="P134" s="3">
        <f t="shared" si="92"/>
        <v>0.07130528699508595</v>
      </c>
      <c r="Q134" s="3">
        <f t="shared" si="93"/>
        <v>0.002219489014141634</v>
      </c>
      <c r="R134" s="3">
        <f t="shared" si="94"/>
        <v>-0.004918720575926875</v>
      </c>
      <c r="S134" s="3">
        <f t="shared" si="95"/>
        <v>-0.0028566304086389623</v>
      </c>
      <c r="T134" s="3">
        <f t="shared" si="96"/>
        <v>-0.009282030683695968</v>
      </c>
      <c r="U134" s="3">
        <f t="shared" si="97"/>
        <v>113.6</v>
      </c>
      <c r="V134" s="3">
        <f t="shared" si="98"/>
        <v>110.7195951521141</v>
      </c>
      <c r="W134" s="3">
        <f t="shared" si="99"/>
        <v>109.17902924929632</v>
      </c>
      <c r="X134" s="3">
        <f t="shared" si="100"/>
        <v>109.60036902911169</v>
      </c>
      <c r="Y134" s="3">
        <f t="shared" si="101"/>
        <v>108.16362096894252</v>
      </c>
      <c r="Z134" s="3">
        <f t="shared" si="102"/>
        <v>100</v>
      </c>
      <c r="AA134" s="6">
        <f t="shared" si="75"/>
        <v>0.002219489014141634</v>
      </c>
      <c r="AB134" s="6">
        <f t="shared" si="76"/>
        <v>0.026447411136027374</v>
      </c>
      <c r="AC134" s="6" t="str">
        <f t="shared" si="77"/>
        <v>jopet</v>
      </c>
    </row>
    <row r="135" spans="1:29" ht="12.75">
      <c r="A135" s="3">
        <v>124</v>
      </c>
      <c r="B135" s="3">
        <f t="shared" si="78"/>
        <v>0.10412005132912557</v>
      </c>
      <c r="C135" s="3">
        <f t="shared" si="79"/>
        <v>0.03393410848284243</v>
      </c>
      <c r="D135" s="3">
        <f t="shared" si="80"/>
        <v>0.028922379080801364</v>
      </c>
      <c r="E135" s="3">
        <f t="shared" si="81"/>
        <v>-0.017748794517705762</v>
      </c>
      <c r="F135" s="3">
        <f t="shared" si="82"/>
        <v>0.027545073151280068</v>
      </c>
      <c r="G135" s="3">
        <f t="shared" si="83"/>
        <v>0.032768136378822525</v>
      </c>
      <c r="H135" s="3">
        <f t="shared" si="84"/>
        <v>0.1752545787461097</v>
      </c>
      <c r="I135" s="3">
        <f t="shared" si="85"/>
        <v>0.02626356376548178</v>
      </c>
      <c r="J135" s="3">
        <f t="shared" si="86"/>
        <v>-0.05405127378218574</v>
      </c>
      <c r="K135" s="3">
        <f t="shared" si="87"/>
        <v>-0.03159455181572693</v>
      </c>
      <c r="L135" s="3">
        <f t="shared" si="88"/>
        <v>-0.12994136921600707</v>
      </c>
      <c r="M135" s="3">
        <f t="shared" si="89"/>
        <v>0.08382577546306819</v>
      </c>
      <c r="N135" s="3">
        <f t="shared" si="90"/>
        <v>0.09085597145780847</v>
      </c>
      <c r="O135" s="3">
        <f t="shared" si="91"/>
        <v>0.0903498480456939</v>
      </c>
      <c r="P135" s="3">
        <f t="shared" si="92"/>
        <v>0.07120882127334248</v>
      </c>
      <c r="Q135" s="3">
        <f t="shared" si="93"/>
        <v>0.0022015635990652494</v>
      </c>
      <c r="R135" s="3">
        <f t="shared" si="94"/>
        <v>-0.004910880988012459</v>
      </c>
      <c r="S135" s="3">
        <f t="shared" si="95"/>
        <v>-0.0028545629556227304</v>
      </c>
      <c r="T135" s="3">
        <f t="shared" si="96"/>
        <v>-0.009252971736516053</v>
      </c>
      <c r="U135" s="3">
        <f t="shared" si="97"/>
        <v>113.6</v>
      </c>
      <c r="V135" s="3">
        <f t="shared" si="98"/>
        <v>110.72181464112823</v>
      </c>
      <c r="W135" s="3">
        <f t="shared" si="99"/>
        <v>109.17411052872039</v>
      </c>
      <c r="X135" s="3">
        <f t="shared" si="100"/>
        <v>109.59751239870305</v>
      </c>
      <c r="Y135" s="3">
        <f t="shared" si="101"/>
        <v>108.15433893825883</v>
      </c>
      <c r="Z135" s="3">
        <f t="shared" si="102"/>
        <v>100</v>
      </c>
      <c r="AA135" s="6">
        <f t="shared" si="75"/>
        <v>0.0022015635990652494</v>
      </c>
      <c r="AB135" s="6">
        <f t="shared" si="76"/>
        <v>0.02626356376548178</v>
      </c>
      <c r="AC135" s="6" t="str">
        <f t="shared" si="77"/>
        <v>jopet</v>
      </c>
    </row>
    <row r="136" spans="1:29" ht="12.75">
      <c r="A136" s="3">
        <v>125</v>
      </c>
      <c r="B136" s="3">
        <f t="shared" si="78"/>
        <v>0.10408022228098764</v>
      </c>
      <c r="C136" s="3">
        <f t="shared" si="79"/>
        <v>0.03401199088123233</v>
      </c>
      <c r="D136" s="3">
        <f t="shared" si="80"/>
        <v>0.028987339890522497</v>
      </c>
      <c r="E136" s="3">
        <f t="shared" si="81"/>
        <v>-0.01779184222547947</v>
      </c>
      <c r="F136" s="3">
        <f t="shared" si="82"/>
        <v>0.027603653015616042</v>
      </c>
      <c r="G136" s="3">
        <f t="shared" si="83"/>
        <v>0.03284069593633611</v>
      </c>
      <c r="H136" s="3">
        <f t="shared" si="84"/>
        <v>0.17515511722236995</v>
      </c>
      <c r="I136" s="3">
        <f t="shared" si="85"/>
        <v>0.026080891509232818</v>
      </c>
      <c r="J136" s="3">
        <f t="shared" si="86"/>
        <v>-0.05409021645149041</v>
      </c>
      <c r="K136" s="3">
        <f t="shared" si="87"/>
        <v>-0.031645198271293085</v>
      </c>
      <c r="L136" s="3">
        <f t="shared" si="88"/>
        <v>-0.12971076827041778</v>
      </c>
      <c r="M136" s="3">
        <f t="shared" si="89"/>
        <v>0.08373176369585807</v>
      </c>
      <c r="N136" s="3">
        <f t="shared" si="90"/>
        <v>0.09064701820083448</v>
      </c>
      <c r="O136" s="3">
        <f t="shared" si="91"/>
        <v>0.09014060701283605</v>
      </c>
      <c r="P136" s="3">
        <f t="shared" si="92"/>
        <v>0.07111353668331241</v>
      </c>
      <c r="Q136" s="3">
        <f t="shared" si="93"/>
        <v>0.0021837990448283933</v>
      </c>
      <c r="R136" s="3">
        <f t="shared" si="94"/>
        <v>-0.004903116835165328</v>
      </c>
      <c r="S136" s="3">
        <f t="shared" si="95"/>
        <v>-0.002852517381215909</v>
      </c>
      <c r="T136" s="3">
        <f t="shared" si="96"/>
        <v>-0.009224191477618991</v>
      </c>
      <c r="U136" s="3">
        <f t="shared" si="97"/>
        <v>113.6</v>
      </c>
      <c r="V136" s="3">
        <f t="shared" si="98"/>
        <v>110.72401620472729</v>
      </c>
      <c r="W136" s="3">
        <f t="shared" si="99"/>
        <v>109.16919964773238</v>
      </c>
      <c r="X136" s="3">
        <f t="shared" si="100"/>
        <v>109.59465783574743</v>
      </c>
      <c r="Y136" s="3">
        <f t="shared" si="101"/>
        <v>108.14508596652232</v>
      </c>
      <c r="Z136" s="3">
        <f t="shared" si="102"/>
        <v>100</v>
      </c>
      <c r="AA136" s="6">
        <f t="shared" si="75"/>
        <v>0.0021837990448283933</v>
      </c>
      <c r="AB136" s="6">
        <f t="shared" si="76"/>
        <v>0.026080891509232818</v>
      </c>
      <c r="AC136" s="6" t="str">
        <f t="shared" si="77"/>
        <v>jopet</v>
      </c>
    </row>
    <row r="137" spans="1:29" ht="12.75">
      <c r="A137" s="3">
        <v>126</v>
      </c>
      <c r="B137" s="3">
        <f t="shared" si="78"/>
        <v>0.10404069955255292</v>
      </c>
      <c r="C137" s="3">
        <f t="shared" si="79"/>
        <v>0.03408941675947515</v>
      </c>
      <c r="D137" s="3">
        <f t="shared" si="80"/>
        <v>0.02905190177975083</v>
      </c>
      <c r="E137" s="3">
        <f t="shared" si="81"/>
        <v>-0.017834666747121898</v>
      </c>
      <c r="F137" s="3">
        <f t="shared" si="82"/>
        <v>0.027661826192212424</v>
      </c>
      <c r="G137" s="3">
        <f t="shared" si="83"/>
        <v>0.03291279335257135</v>
      </c>
      <c r="H137" s="3">
        <f t="shared" si="84"/>
        <v>0.1750559088141051</v>
      </c>
      <c r="I137" s="3">
        <f t="shared" si="85"/>
        <v>0.02589938101332695</v>
      </c>
      <c r="J137" s="3">
        <f t="shared" si="86"/>
        <v>-0.05412885932550021</v>
      </c>
      <c r="K137" s="3">
        <f t="shared" si="87"/>
        <v>-0.03169555831994242</v>
      </c>
      <c r="L137" s="3">
        <f t="shared" si="88"/>
        <v>-0.12948128926932134</v>
      </c>
      <c r="M137" s="3">
        <f t="shared" si="89"/>
        <v>0.08363878708263173</v>
      </c>
      <c r="N137" s="3">
        <f t="shared" si="90"/>
        <v>0.09044023651656552</v>
      </c>
      <c r="O137" s="3">
        <f t="shared" si="91"/>
        <v>0.08993352571675549</v>
      </c>
      <c r="P137" s="3">
        <f t="shared" si="92"/>
        <v>0.07101941167307786</v>
      </c>
      <c r="Q137" s="3">
        <f t="shared" si="93"/>
        <v>0.0021661928141456076</v>
      </c>
      <c r="R137" s="3">
        <f t="shared" si="94"/>
        <v>-0.004895426839770142</v>
      </c>
      <c r="S137" s="3">
        <f t="shared" si="95"/>
        <v>-0.002850493309273465</v>
      </c>
      <c r="T137" s="3">
        <f t="shared" si="96"/>
        <v>-0.00919568498657881</v>
      </c>
      <c r="U137" s="3">
        <f t="shared" si="97"/>
        <v>113.6</v>
      </c>
      <c r="V137" s="3">
        <f t="shared" si="98"/>
        <v>110.72620000377212</v>
      </c>
      <c r="W137" s="3">
        <f t="shared" si="99"/>
        <v>109.16429653089722</v>
      </c>
      <c r="X137" s="3">
        <f t="shared" si="100"/>
        <v>109.59180531836621</v>
      </c>
      <c r="Y137" s="3">
        <f t="shared" si="101"/>
        <v>108.1358617750447</v>
      </c>
      <c r="Z137" s="3">
        <f t="shared" si="102"/>
        <v>100</v>
      </c>
      <c r="AA137" s="6">
        <f t="shared" si="75"/>
        <v>0.0021661928141456076</v>
      </c>
      <c r="AB137" s="6">
        <f t="shared" si="76"/>
        <v>0.02589938101332695</v>
      </c>
      <c r="AC137" s="6" t="str">
        <f t="shared" si="77"/>
        <v>jopet</v>
      </c>
    </row>
    <row r="138" spans="1:29" ht="12.75">
      <c r="A138" s="3">
        <v>127</v>
      </c>
      <c r="B138" s="3">
        <f t="shared" si="78"/>
        <v>0.10400148062605644</v>
      </c>
      <c r="C138" s="3">
        <f t="shared" si="79"/>
        <v>0.03416639175248711</v>
      </c>
      <c r="D138" s="3">
        <f t="shared" si="80"/>
        <v>0.029116069699783698</v>
      </c>
      <c r="E138" s="3">
        <f t="shared" si="81"/>
        <v>-0.017877270782246293</v>
      </c>
      <c r="F138" s="3">
        <f t="shared" si="82"/>
        <v>0.02771959792039845</v>
      </c>
      <c r="G138" s="3">
        <f t="shared" si="83"/>
        <v>0.03298443450311548</v>
      </c>
      <c r="H138" s="3">
        <f t="shared" si="84"/>
        <v>0.17495695100495873</v>
      </c>
      <c r="I138" s="3">
        <f t="shared" si="85"/>
        <v>0.02571901917378562</v>
      </c>
      <c r="J138" s="3">
        <f t="shared" si="86"/>
        <v>-0.0541672065568212</v>
      </c>
      <c r="K138" s="3">
        <f t="shared" si="87"/>
        <v>-0.03174563558557808</v>
      </c>
      <c r="L138" s="3">
        <f t="shared" si="88"/>
        <v>-0.1292529185814448</v>
      </c>
      <c r="M138" s="3">
        <f t="shared" si="89"/>
        <v>0.08354682639527682</v>
      </c>
      <c r="N138" s="3">
        <f t="shared" si="90"/>
        <v>0.09023558837319112</v>
      </c>
      <c r="O138" s="3">
        <f t="shared" si="91"/>
        <v>0.08972856646149405</v>
      </c>
      <c r="P138" s="3">
        <f t="shared" si="92"/>
        <v>0.07092642524780397</v>
      </c>
      <c r="Q138" s="3">
        <f t="shared" si="93"/>
        <v>0.002148742429969063</v>
      </c>
      <c r="R138" s="3">
        <f t="shared" si="94"/>
        <v>-0.004887809754186938</v>
      </c>
      <c r="S138" s="3">
        <f t="shared" si="95"/>
        <v>-0.0028484903725029135</v>
      </c>
      <c r="T138" s="3">
        <f t="shared" si="96"/>
        <v>-0.009167447467827338</v>
      </c>
      <c r="U138" s="3">
        <f t="shared" si="97"/>
        <v>113.6</v>
      </c>
      <c r="V138" s="3">
        <f t="shared" si="98"/>
        <v>110.72836619658626</v>
      </c>
      <c r="W138" s="3">
        <f t="shared" si="99"/>
        <v>109.15940110405745</v>
      </c>
      <c r="X138" s="3">
        <f t="shared" si="100"/>
        <v>109.58895482505694</v>
      </c>
      <c r="Y138" s="3">
        <f t="shared" si="101"/>
        <v>108.12666609005812</v>
      </c>
      <c r="Z138" s="3">
        <f t="shared" si="102"/>
        <v>100</v>
      </c>
      <c r="AA138" s="6">
        <f t="shared" si="75"/>
        <v>0.002148742429969063</v>
      </c>
      <c r="AB138" s="6">
        <f t="shared" si="76"/>
        <v>0.02571901917378562</v>
      </c>
      <c r="AC138" s="6" t="str">
        <f t="shared" si="77"/>
        <v>jopet</v>
      </c>
    </row>
    <row r="139" spans="1:29" ht="12.75">
      <c r="A139" s="3">
        <v>128</v>
      </c>
      <c r="B139" s="3">
        <f t="shared" si="78"/>
        <v>0.10396256302212784</v>
      </c>
      <c r="C139" s="3">
        <f t="shared" si="79"/>
        <v>0.03424292138609299</v>
      </c>
      <c r="D139" s="3">
        <f t="shared" si="80"/>
        <v>0.029179848506012032</v>
      </c>
      <c r="E139" s="3">
        <f t="shared" si="81"/>
        <v>-0.017919656978311053</v>
      </c>
      <c r="F139" s="3">
        <f t="shared" si="82"/>
        <v>0.027776973330840258</v>
      </c>
      <c r="G139" s="3">
        <f t="shared" si="83"/>
        <v>0.03305562514372619</v>
      </c>
      <c r="H139" s="3">
        <f t="shared" si="84"/>
        <v>0.17485824132344396</v>
      </c>
      <c r="I139" s="3">
        <f t="shared" si="85"/>
        <v>0.025539793130022817</v>
      </c>
      <c r="J139" s="3">
        <f t="shared" si="86"/>
        <v>-0.05420526219848664</v>
      </c>
      <c r="K139" s="3">
        <f t="shared" si="87"/>
        <v>-0.031795433616025215</v>
      </c>
      <c r="L139" s="3">
        <f t="shared" si="88"/>
        <v>-0.12902564284887752</v>
      </c>
      <c r="M139" s="3">
        <f t="shared" si="89"/>
        <v>0.08345586288648071</v>
      </c>
      <c r="N139" s="3">
        <f t="shared" si="90"/>
        <v>0.0900330366814338</v>
      </c>
      <c r="O139" s="3">
        <f t="shared" si="91"/>
        <v>0.0895256924805822</v>
      </c>
      <c r="P139" s="3">
        <f t="shared" si="92"/>
        <v>0.0708345569511794</v>
      </c>
      <c r="Q139" s="3">
        <f t="shared" si="93"/>
        <v>0.0021314454736082664</v>
      </c>
      <c r="R139" s="3">
        <f t="shared" si="94"/>
        <v>-0.004880264359843085</v>
      </c>
      <c r="S139" s="3">
        <f t="shared" si="95"/>
        <v>-0.002846508212195039</v>
      </c>
      <c r="T139" s="3">
        <f t="shared" si="96"/>
        <v>-0.009139474246541348</v>
      </c>
      <c r="U139" s="3">
        <f t="shared" si="97"/>
        <v>113.6</v>
      </c>
      <c r="V139" s="3">
        <f t="shared" si="98"/>
        <v>110.73051493901623</v>
      </c>
      <c r="W139" s="3">
        <f t="shared" si="99"/>
        <v>109.15451329430327</v>
      </c>
      <c r="X139" s="3">
        <f t="shared" si="100"/>
        <v>109.58610633468444</v>
      </c>
      <c r="Y139" s="3">
        <f t="shared" si="101"/>
        <v>108.11749864259029</v>
      </c>
      <c r="Z139" s="3">
        <f t="shared" si="102"/>
        <v>100</v>
      </c>
      <c r="AA139" s="6">
        <f t="shared" si="75"/>
        <v>0.0021314454736082664</v>
      </c>
      <c r="AB139" s="6">
        <f t="shared" si="76"/>
        <v>0.025539793130022817</v>
      </c>
      <c r="AC139" s="6" t="str">
        <f t="shared" si="77"/>
        <v>jopet</v>
      </c>
    </row>
    <row r="140" spans="1:29" ht="12.75">
      <c r="A140" s="3">
        <v>129</v>
      </c>
      <c r="B140" s="3">
        <f t="shared" si="78"/>
        <v>0.1039239442988787</v>
      </c>
      <c r="C140" s="3">
        <f t="shared" si="79"/>
        <v>0.03431901107991868</v>
      </c>
      <c r="D140" s="3">
        <f t="shared" si="80"/>
        <v>0.029243242960474085</v>
      </c>
      <c r="E140" s="3">
        <f t="shared" si="81"/>
        <v>-0.017961827931985763</v>
      </c>
      <c r="F140" s="3">
        <f t="shared" si="82"/>
        <v>0.027833957448629383</v>
      </c>
      <c r="G140" s="3">
        <f t="shared" si="83"/>
        <v>0.033126370913675034</v>
      </c>
      <c r="H140" s="3">
        <f t="shared" si="84"/>
        <v>0.1747597773418045</v>
      </c>
      <c r="I140" s="3">
        <f t="shared" si="85"/>
        <v>0.025361690258485947</v>
      </c>
      <c r="J140" s="3">
        <f t="shared" si="86"/>
        <v>-0.054243030207098364</v>
      </c>
      <c r="K140" s="3">
        <f t="shared" si="87"/>
        <v>-0.03184495588518671</v>
      </c>
      <c r="L140" s="3">
        <f t="shared" si="88"/>
        <v>-0.12879944897950008</v>
      </c>
      <c r="M140" s="3">
        <f t="shared" si="89"/>
        <v>0.08336587827440556</v>
      </c>
      <c r="N140" s="3">
        <f t="shared" si="90"/>
        <v>0.08983254526443575</v>
      </c>
      <c r="O140" s="3">
        <f t="shared" si="91"/>
        <v>0.08932486790751051</v>
      </c>
      <c r="P140" s="3">
        <f t="shared" si="92"/>
        <v>0.07074378684761076</v>
      </c>
      <c r="Q140" s="3">
        <f t="shared" si="93"/>
        <v>0.002114299582922117</v>
      </c>
      <c r="R140" s="3">
        <f t="shared" si="94"/>
        <v>-0.00487278946635932</v>
      </c>
      <c r="S140" s="3">
        <f t="shared" si="95"/>
        <v>-0.0028445464779648026</v>
      </c>
      <c r="T140" s="3">
        <f t="shared" si="96"/>
        <v>-0.00911176076469547</v>
      </c>
      <c r="U140" s="3">
        <f t="shared" si="97"/>
        <v>113.6</v>
      </c>
      <c r="V140" s="3">
        <f t="shared" si="98"/>
        <v>110.73264638448984</v>
      </c>
      <c r="W140" s="3">
        <f t="shared" si="99"/>
        <v>109.14963302994343</v>
      </c>
      <c r="X140" s="3">
        <f t="shared" si="100"/>
        <v>109.58325982647224</v>
      </c>
      <c r="Y140" s="3">
        <f t="shared" si="101"/>
        <v>108.10835916834375</v>
      </c>
      <c r="Z140" s="3">
        <f t="shared" si="102"/>
        <v>100</v>
      </c>
      <c r="AA140" s="6">
        <f t="shared" si="75"/>
        <v>0.002114299582922117</v>
      </c>
      <c r="AB140" s="6">
        <f t="shared" si="76"/>
        <v>0.025361690258485947</v>
      </c>
      <c r="AC140" s="6" t="str">
        <f t="shared" si="77"/>
        <v>jopet</v>
      </c>
    </row>
    <row r="141" spans="1:29" ht="12.75">
      <c r="A141" s="3">
        <v>130</v>
      </c>
      <c r="B141" s="3">
        <f t="shared" si="78"/>
        <v>0.1038856220510182</v>
      </c>
      <c r="C141" s="3">
        <f t="shared" si="79"/>
        <v>0.03439466615018662</v>
      </c>
      <c r="D141" s="3">
        <f t="shared" si="80"/>
        <v>0.02930625773432282</v>
      </c>
      <c r="E141" s="3">
        <f t="shared" si="81"/>
        <v>-0.018003786190472184</v>
      </c>
      <c r="F141" s="3">
        <f t="shared" si="82"/>
        <v>0.02789055519626073</v>
      </c>
      <c r="G141" s="3">
        <f t="shared" si="83"/>
        <v>0.033196677338973295</v>
      </c>
      <c r="H141" s="3">
        <f t="shared" si="84"/>
        <v>0.1746615566749128</v>
      </c>
      <c r="I141" s="3">
        <f t="shared" si="85"/>
        <v>0.02518469816650877</v>
      </c>
      <c r="J141" s="3">
        <f t="shared" si="86"/>
        <v>-0.054280514445847236</v>
      </c>
      <c r="K141" s="3">
        <f t="shared" si="87"/>
        <v>-0.03189420579512266</v>
      </c>
      <c r="L141" s="3">
        <f t="shared" si="88"/>
        <v>-0.12857432413967876</v>
      </c>
      <c r="M141" s="3">
        <f t="shared" si="89"/>
        <v>0.08327685472795884</v>
      </c>
      <c r="N141" s="3">
        <f t="shared" si="90"/>
        <v>0.08963407882882049</v>
      </c>
      <c r="O141" s="3">
        <f t="shared" si="91"/>
        <v>0.08912605774734633</v>
      </c>
      <c r="P141" s="3">
        <f t="shared" si="92"/>
        <v>0.0706540955051354</v>
      </c>
      <c r="Q141" s="3">
        <f t="shared" si="93"/>
        <v>0.002097302450579842</v>
      </c>
      <c r="R141" s="3">
        <f t="shared" si="94"/>
        <v>-0.004865383910708</v>
      </c>
      <c r="S141" s="3">
        <f t="shared" si="95"/>
        <v>-0.00284260482750185</v>
      </c>
      <c r="T141" s="3">
        <f t="shared" si="96"/>
        <v>-0.0090843025772731</v>
      </c>
      <c r="U141" s="3">
        <f t="shared" si="97"/>
        <v>113.6</v>
      </c>
      <c r="V141" s="3">
        <f t="shared" si="98"/>
        <v>110.73476068407277</v>
      </c>
      <c r="W141" s="3">
        <f t="shared" si="99"/>
        <v>109.14476024047707</v>
      </c>
      <c r="X141" s="3">
        <f t="shared" si="100"/>
        <v>109.58041527999428</v>
      </c>
      <c r="Y141" s="3">
        <f t="shared" si="101"/>
        <v>108.09924740757906</v>
      </c>
      <c r="Z141" s="3">
        <f t="shared" si="102"/>
        <v>100</v>
      </c>
      <c r="AA141" s="6">
        <f aca="true" t="shared" si="103" ref="AA141:AA204">MAX(Q141:T141)</f>
        <v>0.002097302450579842</v>
      </c>
      <c r="AB141" s="6">
        <f aca="true" t="shared" si="104" ref="AB141:AB204">MAX(I141:L141)</f>
        <v>0.02518469816650877</v>
      </c>
      <c r="AC141" s="6" t="str">
        <f aca="true" t="shared" si="105" ref="AC141:AC204">IF(AND(ABS(AA141)&lt;0.01,ABS(AB141)&lt;0.001),"konvergirao","jopet")</f>
        <v>jopet</v>
      </c>
    </row>
    <row r="142" spans="1:29" ht="12.75">
      <c r="A142" s="3">
        <v>131</v>
      </c>
      <c r="B142" s="3">
        <f t="shared" si="78"/>
        <v>0.10384759390899632</v>
      </c>
      <c r="C142" s="3">
        <f t="shared" si="79"/>
        <v>0.034469891812418184</v>
      </c>
      <c r="D142" s="3">
        <f t="shared" si="80"/>
        <v>0.029368897410211765</v>
      </c>
      <c r="E142" s="3">
        <f t="shared" si="81"/>
        <v>-0.01804553425278041</v>
      </c>
      <c r="F142" s="3">
        <f t="shared" si="82"/>
        <v>0.02794677139650321</v>
      </c>
      <c r="G142" s="3">
        <f t="shared" si="83"/>
        <v>0.033266549835483106</v>
      </c>
      <c r="H142" s="3">
        <f t="shared" si="84"/>
        <v>0.17456357697920485</v>
      </c>
      <c r="I142" s="3">
        <f t="shared" si="85"/>
        <v>0.025008804686366376</v>
      </c>
      <c r="J142" s="3">
        <f t="shared" si="86"/>
        <v>-0.054317718687408124</v>
      </c>
      <c r="K142" s="3">
        <f t="shared" si="87"/>
        <v>-0.03194318667805175</v>
      </c>
      <c r="L142" s="3">
        <f t="shared" si="88"/>
        <v>-0.12835025574721853</v>
      </c>
      <c r="M142" s="3">
        <f t="shared" si="89"/>
        <v>0.08318877485263043</v>
      </c>
      <c r="N142" s="3">
        <f t="shared" si="90"/>
        <v>0.08943760293688</v>
      </c>
      <c r="O142" s="3">
        <f t="shared" si="91"/>
        <v>0.08892922784944673</v>
      </c>
      <c r="P142" s="3">
        <f t="shared" si="92"/>
        <v>0.07056546397902155</v>
      </c>
      <c r="Q142" s="3">
        <f t="shared" si="93"/>
        <v>0.0020804518223875414</v>
      </c>
      <c r="R142" s="3">
        <f t="shared" si="94"/>
        <v>-0.004858046556401555</v>
      </c>
      <c r="S142" s="3">
        <f t="shared" si="95"/>
        <v>-0.002840682926329876</v>
      </c>
      <c r="T142" s="3">
        <f t="shared" si="96"/>
        <v>-0.009057095348628554</v>
      </c>
      <c r="U142" s="3">
        <f t="shared" si="97"/>
        <v>113.6</v>
      </c>
      <c r="V142" s="3">
        <f t="shared" si="98"/>
        <v>110.73685798652335</v>
      </c>
      <c r="W142" s="3">
        <f t="shared" si="99"/>
        <v>109.13989485656636</v>
      </c>
      <c r="X142" s="3">
        <f t="shared" si="100"/>
        <v>109.57757267516678</v>
      </c>
      <c r="Y142" s="3">
        <f t="shared" si="101"/>
        <v>108.09016310500178</v>
      </c>
      <c r="Z142" s="3">
        <f t="shared" si="102"/>
        <v>100</v>
      </c>
      <c r="AA142" s="6">
        <f t="shared" si="103"/>
        <v>0.0020804518223875414</v>
      </c>
      <c r="AB142" s="6">
        <f t="shared" si="104"/>
        <v>0.025008804686366376</v>
      </c>
      <c r="AC142" s="6" t="str">
        <f t="shared" si="105"/>
        <v>jopet</v>
      </c>
    </row>
    <row r="143" spans="1:29" ht="12.75">
      <c r="A143" s="3">
        <v>132</v>
      </c>
      <c r="B143" s="3">
        <f t="shared" si="78"/>
        <v>0.10380985753817254</v>
      </c>
      <c r="C143" s="3">
        <f t="shared" si="79"/>
        <v>0.034544693184047286</v>
      </c>
      <c r="D143" s="3">
        <f t="shared" si="80"/>
        <v>0.029431166484600344</v>
      </c>
      <c r="E143" s="3">
        <f t="shared" si="81"/>
        <v>-0.01808707457096643</v>
      </c>
      <c r="F143" s="3">
        <f t="shared" si="82"/>
        <v>0.02800261077516922</v>
      </c>
      <c r="G143" s="3">
        <f t="shared" si="83"/>
        <v>0.03333599371192231</v>
      </c>
      <c r="H143" s="3">
        <f t="shared" si="84"/>
        <v>0.1744658359516492</v>
      </c>
      <c r="I143" s="3">
        <f t="shared" si="85"/>
        <v>0.024833997869524907</v>
      </c>
      <c r="J143" s="3">
        <f t="shared" si="86"/>
        <v>-0.054354646616732304</v>
      </c>
      <c r="K143" s="3">
        <f t="shared" si="87"/>
        <v>-0.0319919017982884</v>
      </c>
      <c r="L143" s="3">
        <f t="shared" si="88"/>
        <v>-0.12812723146455765</v>
      </c>
      <c r="M143" s="3">
        <f t="shared" si="89"/>
        <v>0.08310162167687289</v>
      </c>
      <c r="N143" s="3">
        <f t="shared" si="90"/>
        <v>0.08924308397982425</v>
      </c>
      <c r="O143" s="3">
        <f t="shared" si="91"/>
        <v>0.08873434488120817</v>
      </c>
      <c r="P143" s="3">
        <f t="shared" si="92"/>
        <v>0.07047787379601916</v>
      </c>
      <c r="Q143" s="3">
        <f t="shared" si="93"/>
        <v>0.002063745495677526</v>
      </c>
      <c r="R143" s="3">
        <f t="shared" si="94"/>
        <v>-0.004850776292710711</v>
      </c>
      <c r="S143" s="3">
        <f t="shared" si="95"/>
        <v>-0.0028387804475750664</v>
      </c>
      <c r="T143" s="3">
        <f t="shared" si="96"/>
        <v>-0.009030134848992429</v>
      </c>
      <c r="U143" s="3">
        <f t="shared" si="97"/>
        <v>113.6</v>
      </c>
      <c r="V143" s="3">
        <f t="shared" si="98"/>
        <v>110.73893843834574</v>
      </c>
      <c r="W143" s="3">
        <f t="shared" si="99"/>
        <v>109.13503681000995</v>
      </c>
      <c r="X143" s="3">
        <f t="shared" si="100"/>
        <v>109.57473199224044</v>
      </c>
      <c r="Y143" s="3">
        <f t="shared" si="101"/>
        <v>108.08110600965315</v>
      </c>
      <c r="Z143" s="3">
        <f t="shared" si="102"/>
        <v>100</v>
      </c>
      <c r="AA143" s="6">
        <f t="shared" si="103"/>
        <v>0.002063745495677526</v>
      </c>
      <c r="AB143" s="6">
        <f t="shared" si="104"/>
        <v>0.024833997869524907</v>
      </c>
      <c r="AC143" s="6" t="str">
        <f t="shared" si="105"/>
        <v>jopet</v>
      </c>
    </row>
    <row r="144" spans="1:29" ht="12.75">
      <c r="A144" s="3">
        <v>133</v>
      </c>
      <c r="B144" s="3">
        <f t="shared" si="78"/>
        <v>0.10377241063801154</v>
      </c>
      <c r="C144" s="3">
        <f t="shared" si="79"/>
        <v>0.03461907528694687</v>
      </c>
      <c r="D144" s="3">
        <f t="shared" si="80"/>
        <v>0.029493069369983388</v>
      </c>
      <c r="E144" s="3">
        <f t="shared" si="81"/>
        <v>-0.018128409551326982</v>
      </c>
      <c r="F144" s="3">
        <f t="shared" si="82"/>
        <v>0.02805807796378769</v>
      </c>
      <c r="G144" s="3">
        <f t="shared" si="83"/>
        <v>0.03340501417276502</v>
      </c>
      <c r="H144" s="3">
        <f t="shared" si="84"/>
        <v>0.17436833132874824</v>
      </c>
      <c r="I144" s="3">
        <f t="shared" si="85"/>
        <v>0.024660265981081286</v>
      </c>
      <c r="J144" s="3">
        <f t="shared" si="86"/>
        <v>-0.05439130183373107</v>
      </c>
      <c r="K144" s="3">
        <f t="shared" si="87"/>
        <v>-0.03204035435410862</v>
      </c>
      <c r="L144" s="3">
        <f t="shared" si="88"/>
        <v>-0.12790523919219554</v>
      </c>
      <c r="M144" s="3">
        <f t="shared" si="89"/>
        <v>0.08301537863899924</v>
      </c>
      <c r="N144" s="3">
        <f t="shared" si="90"/>
        <v>0.08905048915205842</v>
      </c>
      <c r="O144" s="3">
        <f t="shared" si="91"/>
        <v>0.08854137630281857</v>
      </c>
      <c r="P144" s="3">
        <f t="shared" si="92"/>
        <v>0.07039130693923244</v>
      </c>
      <c r="Q144" s="3">
        <f t="shared" si="93"/>
        <v>0.002047181317757895</v>
      </c>
      <c r="R144" s="3">
        <f t="shared" si="94"/>
        <v>-0.004843572033911004</v>
      </c>
      <c r="S144" s="3">
        <f t="shared" si="95"/>
        <v>-0.0028368970717427824</v>
      </c>
      <c r="T144" s="3">
        <f t="shared" si="96"/>
        <v>-0.00900341695111378</v>
      </c>
      <c r="U144" s="3">
        <f t="shared" si="97"/>
        <v>113.6</v>
      </c>
      <c r="V144" s="3">
        <f t="shared" si="98"/>
        <v>110.74100218384142</v>
      </c>
      <c r="W144" s="3">
        <f t="shared" si="99"/>
        <v>109.13018603371724</v>
      </c>
      <c r="X144" s="3">
        <f t="shared" si="100"/>
        <v>109.57189321179287</v>
      </c>
      <c r="Y144" s="3">
        <f t="shared" si="101"/>
        <v>108.07207587480416</v>
      </c>
      <c r="Z144" s="3">
        <f t="shared" si="102"/>
        <v>100</v>
      </c>
      <c r="AA144" s="6">
        <f t="shared" si="103"/>
        <v>0.002047181317757895</v>
      </c>
      <c r="AB144" s="6">
        <f t="shared" si="104"/>
        <v>0.024660265981081286</v>
      </c>
      <c r="AC144" s="6" t="str">
        <f t="shared" si="105"/>
        <v>jopet</v>
      </c>
    </row>
    <row r="145" spans="1:29" ht="12.75">
      <c r="A145" s="3">
        <v>134</v>
      </c>
      <c r="B145" s="3">
        <f t="shared" si="78"/>
        <v>0.10373525094130133</v>
      </c>
      <c r="C145" s="3">
        <f t="shared" si="79"/>
        <v>0.03469304304987449</v>
      </c>
      <c r="D145" s="3">
        <f t="shared" si="80"/>
        <v>0.02955461039704841</v>
      </c>
      <c r="E145" s="3">
        <f t="shared" si="81"/>
        <v>-0.01816954155555729</v>
      </c>
      <c r="F145" s="3">
        <f t="shared" si="82"/>
        <v>0.028113177502182164</v>
      </c>
      <c r="G145" s="3">
        <f t="shared" si="83"/>
        <v>0.03347361632104193</v>
      </c>
      <c r="H145" s="3">
        <f t="shared" si="84"/>
        <v>0.17427106088557312</v>
      </c>
      <c r="I145" s="3">
        <f t="shared" si="85"/>
        <v>0.024487597494378427</v>
      </c>
      <c r="J145" s="3">
        <f t="shared" si="86"/>
        <v>-0.05442768785585201</v>
      </c>
      <c r="K145" s="3">
        <f t="shared" si="87"/>
        <v>-0.03208854747955081</v>
      </c>
      <c r="L145" s="3">
        <f t="shared" si="88"/>
        <v>-0.127684267062349</v>
      </c>
      <c r="M145" s="3">
        <f t="shared" si="89"/>
        <v>0.08293002957457428</v>
      </c>
      <c r="N145" s="3">
        <f t="shared" si="90"/>
        <v>0.08885978642643316</v>
      </c>
      <c r="O145" s="3">
        <f t="shared" si="91"/>
        <v>0.0883502903429583</v>
      </c>
      <c r="P145" s="3">
        <f t="shared" si="92"/>
        <v>0.07030574583358758</v>
      </c>
      <c r="Q145" s="3">
        <f t="shared" si="93"/>
        <v>0.002030757184419074</v>
      </c>
      <c r="R145" s="3">
        <f t="shared" si="94"/>
        <v>-0.0048364327185555795</v>
      </c>
      <c r="S145" s="3">
        <f t="shared" si="95"/>
        <v>-0.0028350324865021167</v>
      </c>
      <c r="T145" s="3">
        <f t="shared" si="96"/>
        <v>-0.008976937627033428</v>
      </c>
      <c r="U145" s="3">
        <f t="shared" si="97"/>
        <v>113.6</v>
      </c>
      <c r="V145" s="3">
        <f t="shared" si="98"/>
        <v>110.74304936515918</v>
      </c>
      <c r="W145" s="3">
        <f t="shared" si="99"/>
        <v>109.12534246168333</v>
      </c>
      <c r="X145" s="3">
        <f t="shared" si="100"/>
        <v>109.56905631472112</v>
      </c>
      <c r="Y145" s="3">
        <f t="shared" si="101"/>
        <v>108.06307245785304</v>
      </c>
      <c r="Z145" s="3">
        <f t="shared" si="102"/>
        <v>100</v>
      </c>
      <c r="AA145" s="6">
        <f t="shared" si="103"/>
        <v>0.002030757184419074</v>
      </c>
      <c r="AB145" s="6">
        <f t="shared" si="104"/>
        <v>0.024487597494378427</v>
      </c>
      <c r="AC145" s="6" t="str">
        <f t="shared" si="105"/>
        <v>jopet</v>
      </c>
    </row>
    <row r="146" spans="1:29" ht="12.75">
      <c r="A146" s="3">
        <v>135</v>
      </c>
      <c r="B146" s="3">
        <f t="shared" si="78"/>
        <v>0.10369837621339707</v>
      </c>
      <c r="C146" s="3">
        <f t="shared" si="79"/>
        <v>0.034766601310837426</v>
      </c>
      <c r="D146" s="3">
        <f t="shared" si="80"/>
        <v>0.029615793816760886</v>
      </c>
      <c r="E146" s="3">
        <f t="shared" si="81"/>
        <v>-0.018210472901872436</v>
      </c>
      <c r="F146" s="3">
        <f t="shared" si="82"/>
        <v>0.028167913840961126</v>
      </c>
      <c r="G146" s="3">
        <f t="shared" si="83"/>
        <v>0.03354180516104701</v>
      </c>
      <c r="H146" s="3">
        <f t="shared" si="84"/>
        <v>0.17417402243482713</v>
      </c>
      <c r="I146" s="3">
        <f t="shared" si="85"/>
        <v>0.024315981085798757</v>
      </c>
      <c r="J146" s="3">
        <f t="shared" si="86"/>
        <v>-0.054463808120568384</v>
      </c>
      <c r="K146" s="3">
        <f t="shared" si="87"/>
        <v>-0.03213648424615856</v>
      </c>
      <c r="L146" s="3">
        <f t="shared" si="88"/>
        <v>-0.12746430343281898</v>
      </c>
      <c r="M146" s="3">
        <f t="shared" si="89"/>
        <v>0.08284555870427991</v>
      </c>
      <c r="N146" s="3">
        <f t="shared" si="90"/>
        <v>0.08867094453042507</v>
      </c>
      <c r="O146" s="3">
        <f t="shared" si="91"/>
        <v>0.0881610559754096</v>
      </c>
      <c r="P146" s="3">
        <f t="shared" si="92"/>
        <v>0.07022117333186371</v>
      </c>
      <c r="Q146" s="3">
        <f t="shared" si="93"/>
        <v>0.002014471038495701</v>
      </c>
      <c r="R146" s="3">
        <f t="shared" si="94"/>
        <v>-0.004829357308774634</v>
      </c>
      <c r="S146" s="3">
        <f t="shared" si="95"/>
        <v>-0.0028331863864784535</v>
      </c>
      <c r="T146" s="3">
        <f t="shared" si="96"/>
        <v>-0.008950692944981253</v>
      </c>
      <c r="U146" s="3">
        <f t="shared" si="97"/>
        <v>113.6</v>
      </c>
      <c r="V146" s="3">
        <f t="shared" si="98"/>
        <v>110.7450801223436</v>
      </c>
      <c r="W146" s="3">
        <f t="shared" si="99"/>
        <v>109.12050602896477</v>
      </c>
      <c r="X146" s="3">
        <f t="shared" si="100"/>
        <v>109.56622128223462</v>
      </c>
      <c r="Y146" s="3">
        <f t="shared" si="101"/>
        <v>108.054095520226</v>
      </c>
      <c r="Z146" s="3">
        <f t="shared" si="102"/>
        <v>100</v>
      </c>
      <c r="AA146" s="6">
        <f t="shared" si="103"/>
        <v>0.002014471038495701</v>
      </c>
      <c r="AB146" s="6">
        <f t="shared" si="104"/>
        <v>0.024315981085798757</v>
      </c>
      <c r="AC146" s="6" t="str">
        <f t="shared" si="105"/>
        <v>jopet</v>
      </c>
    </row>
    <row r="147" spans="1:29" ht="12.75">
      <c r="A147" s="3">
        <v>136</v>
      </c>
      <c r="B147" s="3">
        <f t="shared" si="78"/>
        <v>0.10366178425148538</v>
      </c>
      <c r="C147" s="3">
        <f t="shared" si="79"/>
        <v>0.03483975481938222</v>
      </c>
      <c r="D147" s="3">
        <f t="shared" si="80"/>
        <v>0.02967662380238421</v>
      </c>
      <c r="E147" s="3">
        <f t="shared" si="81"/>
        <v>-0.018251205866090872</v>
      </c>
      <c r="F147" s="3">
        <f t="shared" si="82"/>
        <v>0.028222291343922637</v>
      </c>
      <c r="G147" s="3">
        <f t="shared" si="83"/>
        <v>0.03360958560095141</v>
      </c>
      <c r="H147" s="3">
        <f t="shared" si="84"/>
        <v>0.1740772138259403</v>
      </c>
      <c r="I147" s="3">
        <f t="shared" si="85"/>
        <v>0.024145405629718952</v>
      </c>
      <c r="J147" s="3">
        <f t="shared" si="86"/>
        <v>-0.0544996659877657</v>
      </c>
      <c r="K147" s="3">
        <f t="shared" si="87"/>
        <v>-0.03218416766465808</v>
      </c>
      <c r="L147" s="3">
        <f t="shared" si="88"/>
        <v>-0.12724533688106626</v>
      </c>
      <c r="M147" s="3">
        <f t="shared" si="89"/>
        <v>0.08276195062223089</v>
      </c>
      <c r="N147" s="3">
        <f t="shared" si="90"/>
        <v>0.08848393292321251</v>
      </c>
      <c r="O147" s="3">
        <f t="shared" si="91"/>
        <v>0.08797364289654017</v>
      </c>
      <c r="P147" s="3">
        <f t="shared" si="92"/>
        <v>0.07013757270126447</v>
      </c>
      <c r="Q147" s="3">
        <f t="shared" si="93"/>
        <v>0.001998320868480536</v>
      </c>
      <c r="R147" s="3">
        <f t="shared" si="94"/>
        <v>-0.004822344789598946</v>
      </c>
      <c r="S147" s="3">
        <f t="shared" si="95"/>
        <v>-0.0028313584730530047</v>
      </c>
      <c r="T147" s="3">
        <f t="shared" si="96"/>
        <v>-0.008924679066392674</v>
      </c>
      <c r="U147" s="3">
        <f t="shared" si="97"/>
        <v>113.6</v>
      </c>
      <c r="V147" s="3">
        <f t="shared" si="98"/>
        <v>110.74709459338209</v>
      </c>
      <c r="W147" s="3">
        <f t="shared" si="99"/>
        <v>109.11567667165599</v>
      </c>
      <c r="X147" s="3">
        <f t="shared" si="100"/>
        <v>109.56338809584814</v>
      </c>
      <c r="Y147" s="3">
        <f t="shared" si="101"/>
        <v>108.04514482728102</v>
      </c>
      <c r="Z147" s="3">
        <f t="shared" si="102"/>
        <v>100</v>
      </c>
      <c r="AA147" s="6">
        <f t="shared" si="103"/>
        <v>0.001998320868480536</v>
      </c>
      <c r="AB147" s="6">
        <f t="shared" si="104"/>
        <v>0.024145405629718952</v>
      </c>
      <c r="AC147" s="6" t="str">
        <f t="shared" si="105"/>
        <v>jopet</v>
      </c>
    </row>
    <row r="148" spans="1:29" ht="12.75">
      <c r="A148" s="3">
        <v>137</v>
      </c>
      <c r="B148" s="3">
        <f t="shared" si="78"/>
        <v>0.10362547288387214</v>
      </c>
      <c r="C148" s="3">
        <f t="shared" si="79"/>
        <v>0.034912508238811195</v>
      </c>
      <c r="D148" s="3">
        <f t="shared" si="80"/>
        <v>0.029737104451432975</v>
      </c>
      <c r="E148" s="3">
        <f t="shared" si="81"/>
        <v>-0.01829174268268677</v>
      </c>
      <c r="F148" s="3">
        <f t="shared" si="82"/>
        <v>0.028276314290376654</v>
      </c>
      <c r="G148" s="3">
        <f t="shared" si="83"/>
        <v>0.03367696245533115</v>
      </c>
      <c r="H148" s="3">
        <f t="shared" si="84"/>
        <v>0.1739806329441906</v>
      </c>
      <c r="I148" s="3">
        <f t="shared" si="85"/>
        <v>0.023975860193627976</v>
      </c>
      <c r="J148" s="3">
        <f t="shared" si="86"/>
        <v>-0.054535264742048596</v>
      </c>
      <c r="K148" s="3">
        <f t="shared" si="87"/>
        <v>-0.032231600686584955</v>
      </c>
      <c r="L148" s="3">
        <f t="shared" si="88"/>
        <v>-0.12702735619848277</v>
      </c>
      <c r="M148" s="3">
        <f t="shared" si="89"/>
        <v>0.08267919028472324</v>
      </c>
      <c r="N148" s="3">
        <f t="shared" si="90"/>
        <v>0.08829872177359623</v>
      </c>
      <c r="O148" s="3">
        <f t="shared" si="91"/>
        <v>0.08778802150361154</v>
      </c>
      <c r="P148" s="3">
        <f t="shared" si="92"/>
        <v>0.07005492761050408</v>
      </c>
      <c r="Q148" s="3">
        <f t="shared" si="93"/>
        <v>0.001982304707188889</v>
      </c>
      <c r="R148" s="3">
        <f t="shared" si="94"/>
        <v>-0.004815394168307561</v>
      </c>
      <c r="S148" s="3">
        <f t="shared" si="95"/>
        <v>-0.0028295484541697403</v>
      </c>
      <c r="T148" s="3">
        <f t="shared" si="96"/>
        <v>-0.008898892243038426</v>
      </c>
      <c r="U148" s="3">
        <f t="shared" si="97"/>
        <v>113.6</v>
      </c>
      <c r="V148" s="3">
        <f t="shared" si="98"/>
        <v>110.74909291425057</v>
      </c>
      <c r="W148" s="3">
        <f t="shared" si="99"/>
        <v>109.11085432686639</v>
      </c>
      <c r="X148" s="3">
        <f t="shared" si="100"/>
        <v>109.56055673737508</v>
      </c>
      <c r="Y148" s="3">
        <f t="shared" si="101"/>
        <v>108.03622014821462</v>
      </c>
      <c r="Z148" s="3">
        <f t="shared" si="102"/>
        <v>100</v>
      </c>
      <c r="AA148" s="6">
        <f t="shared" si="103"/>
        <v>0.001982304707188889</v>
      </c>
      <c r="AB148" s="6">
        <f t="shared" si="104"/>
        <v>0.023975860193627976</v>
      </c>
      <c r="AC148" s="6" t="str">
        <f t="shared" si="105"/>
        <v>jopet</v>
      </c>
    </row>
    <row r="149" spans="1:29" ht="12.75">
      <c r="A149" s="3">
        <v>138</v>
      </c>
      <c r="B149" s="3">
        <f t="shared" si="78"/>
        <v>0.10358943996929079</v>
      </c>
      <c r="C149" s="3">
        <f t="shared" si="79"/>
        <v>0.034984866148328186</v>
      </c>
      <c r="D149" s="3">
        <f t="shared" si="80"/>
        <v>0.029797239787564735</v>
      </c>
      <c r="E149" s="3">
        <f t="shared" si="81"/>
        <v>-0.018332085545807623</v>
      </c>
      <c r="F149" s="3">
        <f t="shared" si="82"/>
        <v>0.0283299868773884</v>
      </c>
      <c r="G149" s="3">
        <f t="shared" si="83"/>
        <v>0.033743940447609366</v>
      </c>
      <c r="H149" s="3">
        <f t="shared" si="84"/>
        <v>0.17388427770985404</v>
      </c>
      <c r="I149" s="3">
        <f t="shared" si="85"/>
        <v>0.023807334033397867</v>
      </c>
      <c r="J149" s="3">
        <f t="shared" si="86"/>
        <v>-0.054570607594957105</v>
      </c>
      <c r="K149" s="3">
        <f t="shared" si="87"/>
        <v>-0.032278786205852256</v>
      </c>
      <c r="L149" s="3">
        <f t="shared" si="88"/>
        <v>-0.12681035038485627</v>
      </c>
      <c r="M149" s="3">
        <f t="shared" si="89"/>
        <v>0.08259726299939565</v>
      </c>
      <c r="N149" s="3">
        <f t="shared" si="90"/>
        <v>0.08811528193873865</v>
      </c>
      <c r="O149" s="3">
        <f t="shared" si="91"/>
        <v>0.08760416287388725</v>
      </c>
      <c r="P149" s="3">
        <f t="shared" si="92"/>
        <v>0.06997322211738637</v>
      </c>
      <c r="Q149" s="3">
        <f t="shared" si="93"/>
        <v>0.0019664206304710265</v>
      </c>
      <c r="R149" s="3">
        <f t="shared" si="94"/>
        <v>-0.0048085044737979175</v>
      </c>
      <c r="S149" s="3">
        <f t="shared" si="95"/>
        <v>-0.0028277560441488663</v>
      </c>
      <c r="T149" s="3">
        <f t="shared" si="96"/>
        <v>-0.00887332881426314</v>
      </c>
      <c r="U149" s="3">
        <f t="shared" si="97"/>
        <v>113.6</v>
      </c>
      <c r="V149" s="3">
        <f t="shared" si="98"/>
        <v>110.75107521895775</v>
      </c>
      <c r="W149" s="3">
        <f t="shared" si="99"/>
        <v>109.10603893269808</v>
      </c>
      <c r="X149" s="3">
        <f t="shared" si="100"/>
        <v>109.55772718892091</v>
      </c>
      <c r="Y149" s="3">
        <f t="shared" si="101"/>
        <v>108.02732125597159</v>
      </c>
      <c r="Z149" s="3">
        <f t="shared" si="102"/>
        <v>100</v>
      </c>
      <c r="AA149" s="6">
        <f t="shared" si="103"/>
        <v>0.0019664206304710265</v>
      </c>
      <c r="AB149" s="6">
        <f t="shared" si="104"/>
        <v>0.023807334033397867</v>
      </c>
      <c r="AC149" s="6" t="str">
        <f t="shared" si="105"/>
        <v>jopet</v>
      </c>
    </row>
    <row r="150" spans="1:29" ht="12.75">
      <c r="A150" s="3">
        <v>139</v>
      </c>
      <c r="B150" s="3">
        <f t="shared" si="78"/>
        <v>0.10355368339623033</v>
      </c>
      <c r="C150" s="3">
        <f t="shared" si="79"/>
        <v>0.035056833045117496</v>
      </c>
      <c r="D150" s="3">
        <f t="shared" si="80"/>
        <v>0.029857033762412374</v>
      </c>
      <c r="E150" s="3">
        <f t="shared" si="81"/>
        <v>-0.018372236610260852</v>
      </c>
      <c r="F150" s="3">
        <f t="shared" si="82"/>
        <v>0.028383313221946923</v>
      </c>
      <c r="G150" s="3">
        <f t="shared" si="83"/>
        <v>0.03381052421241878</v>
      </c>
      <c r="H150" s="3">
        <f t="shared" si="84"/>
        <v>0.17378814607737936</v>
      </c>
      <c r="I150" s="3">
        <f t="shared" si="85"/>
        <v>0.02363981658870047</v>
      </c>
      <c r="J150" s="3">
        <f t="shared" si="86"/>
        <v>-0.0546056976871031</v>
      </c>
      <c r="K150" s="3">
        <f t="shared" si="87"/>
        <v>-0.03232572706026726</v>
      </c>
      <c r="L150" s="3">
        <f t="shared" si="88"/>
        <v>-0.12659430864301366</v>
      </c>
      <c r="M150" s="3">
        <f t="shared" si="89"/>
        <v>0.08251615441478531</v>
      </c>
      <c r="N150" s="3">
        <f t="shared" si="90"/>
        <v>0.0879335849436793</v>
      </c>
      <c r="O150" s="3">
        <f t="shared" si="91"/>
        <v>0.0874220387444994</v>
      </c>
      <c r="P150" s="3">
        <f t="shared" si="92"/>
        <v>0.06989244065685225</v>
      </c>
      <c r="Q150" s="3">
        <f t="shared" si="93"/>
        <v>0.0019506667559704115</v>
      </c>
      <c r="R150" s="3">
        <f t="shared" si="94"/>
        <v>-0.004801674755977752</v>
      </c>
      <c r="S150" s="3">
        <f t="shared" si="95"/>
        <v>-0.0028259809635067974</v>
      </c>
      <c r="T150" s="3">
        <f t="shared" si="96"/>
        <v>-0.00884798520432707</v>
      </c>
      <c r="U150" s="3">
        <f t="shared" si="97"/>
        <v>113.6</v>
      </c>
      <c r="V150" s="3">
        <f t="shared" si="98"/>
        <v>110.75304163958822</v>
      </c>
      <c r="W150" s="3">
        <f t="shared" si="99"/>
        <v>109.10123042822428</v>
      </c>
      <c r="X150" s="3">
        <f t="shared" si="100"/>
        <v>109.55489943287675</v>
      </c>
      <c r="Y150" s="3">
        <f t="shared" si="101"/>
        <v>108.01844792715733</v>
      </c>
      <c r="Z150" s="3">
        <f t="shared" si="102"/>
        <v>100</v>
      </c>
      <c r="AA150" s="6">
        <f t="shared" si="103"/>
        <v>0.0019506667559704115</v>
      </c>
      <c r="AB150" s="6">
        <f t="shared" si="104"/>
        <v>0.02363981658870047</v>
      </c>
      <c r="AC150" s="6" t="str">
        <f t="shared" si="105"/>
        <v>jopet</v>
      </c>
    </row>
    <row r="151" spans="1:29" ht="12.75">
      <c r="A151" s="3">
        <v>140</v>
      </c>
      <c r="B151" s="3">
        <f t="shared" si="78"/>
        <v>0.1035182010822836</v>
      </c>
      <c r="C151" s="3">
        <f t="shared" si="79"/>
        <v>0.03512841334635667</v>
      </c>
      <c r="D151" s="3">
        <f t="shared" si="80"/>
        <v>0.029916490257357778</v>
      </c>
      <c r="E151" s="3">
        <f t="shared" si="81"/>
        <v>-0.01841219799246974</v>
      </c>
      <c r="F151" s="3">
        <f t="shared" si="82"/>
        <v>0.028436297363061528</v>
      </c>
      <c r="G151" s="3">
        <f t="shared" si="83"/>
        <v>0.03387671829788663</v>
      </c>
      <c r="H151" s="3">
        <f t="shared" si="84"/>
        <v>0.1736922360345888</v>
      </c>
      <c r="I151" s="3">
        <f t="shared" si="85"/>
        <v>0.023473297478569147</v>
      </c>
      <c r="J151" s="3">
        <f t="shared" si="86"/>
        <v>-0.05464053809023232</v>
      </c>
      <c r="K151" s="3">
        <f t="shared" si="87"/>
        <v>-0.0323724260329986</v>
      </c>
      <c r="L151" s="3">
        <f t="shared" si="88"/>
        <v>-0.12637922037364063</v>
      </c>
      <c r="M151" s="3">
        <f t="shared" si="89"/>
        <v>0.08243585051026323</v>
      </c>
      <c r="N151" s="3">
        <f t="shared" si="90"/>
        <v>0.08775360296159612</v>
      </c>
      <c r="O151" s="3">
        <f t="shared" si="91"/>
        <v>0.08724162149304443</v>
      </c>
      <c r="P151" s="3">
        <f t="shared" si="92"/>
        <v>0.06981256802947589</v>
      </c>
      <c r="Q151" s="3">
        <f t="shared" si="93"/>
        <v>0.0019350412419262648</v>
      </c>
      <c r="R151" s="3">
        <f t="shared" si="94"/>
        <v>-0.004794904085178216</v>
      </c>
      <c r="S151" s="3">
        <f t="shared" si="95"/>
        <v>-0.0028242229387824415</v>
      </c>
      <c r="T151" s="3">
        <f t="shared" si="96"/>
        <v>-0.008822857919846912</v>
      </c>
      <c r="U151" s="3">
        <f t="shared" si="97"/>
        <v>113.6</v>
      </c>
      <c r="V151" s="3">
        <f t="shared" si="98"/>
        <v>110.75499230634419</v>
      </c>
      <c r="W151" s="3">
        <f t="shared" si="99"/>
        <v>109.0964287534683</v>
      </c>
      <c r="X151" s="3">
        <f t="shared" si="100"/>
        <v>109.55207345191324</v>
      </c>
      <c r="Y151" s="3">
        <f t="shared" si="101"/>
        <v>108.009599941953</v>
      </c>
      <c r="Z151" s="3">
        <f t="shared" si="102"/>
        <v>100</v>
      </c>
      <c r="AA151" s="6">
        <f t="shared" si="103"/>
        <v>0.0019350412419262648</v>
      </c>
      <c r="AB151" s="6">
        <f t="shared" si="104"/>
        <v>0.023473297478569147</v>
      </c>
      <c r="AC151" s="6" t="str">
        <f t="shared" si="105"/>
        <v>jopet</v>
      </c>
    </row>
    <row r="152" spans="1:29" ht="12.75">
      <c r="A152" s="3">
        <v>141</v>
      </c>
      <c r="B152" s="3">
        <f t="shared" si="78"/>
        <v>0.10348299097351459</v>
      </c>
      <c r="C152" s="3">
        <f t="shared" si="79"/>
        <v>0.03519961139116715</v>
      </c>
      <c r="D152" s="3">
        <f t="shared" si="80"/>
        <v>0.02997561308525066</v>
      </c>
      <c r="E152" s="3">
        <f t="shared" si="81"/>
        <v>-0.01845197177139976</v>
      </c>
      <c r="F152" s="3">
        <f t="shared" si="82"/>
        <v>0.02848894326378818</v>
      </c>
      <c r="G152" s="3">
        <f t="shared" si="83"/>
        <v>0.033942527167844704</v>
      </c>
      <c r="H152" s="3">
        <f t="shared" si="84"/>
        <v>0.1735965456019029</v>
      </c>
      <c r="I152" s="3">
        <f t="shared" si="85"/>
        <v>0.023307766497096774</v>
      </c>
      <c r="J152" s="3">
        <f t="shared" si="86"/>
        <v>-0.054675131809208875</v>
      </c>
      <c r="K152" s="3">
        <f t="shared" si="87"/>
        <v>-0.03241888585399381</v>
      </c>
      <c r="L152" s="3">
        <f t="shared" si="88"/>
        <v>-0.12616507517027004</v>
      </c>
      <c r="M152" s="3">
        <f t="shared" si="89"/>
        <v>0.08235633758633104</v>
      </c>
      <c r="N152" s="3">
        <f t="shared" si="90"/>
        <v>0.08757530879478047</v>
      </c>
      <c r="O152" s="3">
        <f t="shared" si="91"/>
        <v>0.08706288411887672</v>
      </c>
      <c r="P152" s="3">
        <f t="shared" si="92"/>
        <v>0.0697335893903904</v>
      </c>
      <c r="Q152" s="3">
        <f t="shared" si="93"/>
        <v>0.0019195422860182785</v>
      </c>
      <c r="R152" s="3">
        <f t="shared" si="94"/>
        <v>-0.004788191551586792</v>
      </c>
      <c r="S152" s="3">
        <f t="shared" si="95"/>
        <v>-0.0028224817023693545</v>
      </c>
      <c r="T152" s="3">
        <f t="shared" si="96"/>
        <v>-0.00879794354733135</v>
      </c>
      <c r="U152" s="3">
        <f t="shared" si="97"/>
        <v>113.6</v>
      </c>
      <c r="V152" s="3">
        <f t="shared" si="98"/>
        <v>110.75692734758611</v>
      </c>
      <c r="W152" s="3">
        <f t="shared" si="99"/>
        <v>109.09163384938313</v>
      </c>
      <c r="X152" s="3">
        <f t="shared" si="100"/>
        <v>109.54924922897446</v>
      </c>
      <c r="Y152" s="3">
        <f t="shared" si="101"/>
        <v>108.00077708403315</v>
      </c>
      <c r="Z152" s="3">
        <f t="shared" si="102"/>
        <v>100</v>
      </c>
      <c r="AA152" s="6">
        <f t="shared" si="103"/>
        <v>0.0019195422860182785</v>
      </c>
      <c r="AB152" s="6">
        <f t="shared" si="104"/>
        <v>0.023307766497096774</v>
      </c>
      <c r="AC152" s="6" t="str">
        <f t="shared" si="105"/>
        <v>jopet</v>
      </c>
    </row>
    <row r="153" spans="1:29" ht="12.75">
      <c r="A153" s="3">
        <v>142</v>
      </c>
      <c r="B153" s="3">
        <f t="shared" si="78"/>
        <v>0.10344805104384254</v>
      </c>
      <c r="C153" s="3">
        <f t="shared" si="79"/>
        <v>0.035270431442505495</v>
      </c>
      <c r="D153" s="3">
        <f t="shared" si="80"/>
        <v>0.030034405992074305</v>
      </c>
      <c r="E153" s="3">
        <f t="shared" si="81"/>
        <v>-0.018491559989458208</v>
      </c>
      <c r="F153" s="3">
        <f t="shared" si="82"/>
        <v>0.028541254813189008</v>
      </c>
      <c r="G153" s="3">
        <f t="shared" si="83"/>
        <v>0.03400795520396833</v>
      </c>
      <c r="H153" s="3">
        <f t="shared" si="84"/>
        <v>0.17350107283158858</v>
      </c>
      <c r="I153" s="3">
        <f t="shared" si="85"/>
        <v>0.023143213609262747</v>
      </c>
      <c r="J153" s="3">
        <f t="shared" si="86"/>
        <v>-0.05470948178392977</v>
      </c>
      <c r="K153" s="3">
        <f t="shared" si="87"/>
        <v>-0.03246510920135223</v>
      </c>
      <c r="L153" s="3">
        <f t="shared" si="88"/>
        <v>-0.12595186281443124</v>
      </c>
      <c r="M153" s="3">
        <f t="shared" si="89"/>
        <v>0.08227760225526427</v>
      </c>
      <c r="N153" s="3">
        <f t="shared" si="90"/>
        <v>0.08739867585629134</v>
      </c>
      <c r="O153" s="3">
        <f t="shared" si="91"/>
        <v>0.08688580022506572</v>
      </c>
      <c r="P153" s="3">
        <f t="shared" si="92"/>
        <v>0.06965549023862354</v>
      </c>
      <c r="Q153" s="3">
        <f t="shared" si="93"/>
        <v>0.0019041681242515395</v>
      </c>
      <c r="R153" s="3">
        <f t="shared" si="94"/>
        <v>-0.004781536264699354</v>
      </c>
      <c r="S153" s="3">
        <f t="shared" si="95"/>
        <v>-0.0028207569923536326</v>
      </c>
      <c r="T153" s="3">
        <f t="shared" si="96"/>
        <v>-0.008773238750807067</v>
      </c>
      <c r="U153" s="3">
        <f t="shared" si="97"/>
        <v>113.6</v>
      </c>
      <c r="V153" s="3">
        <f t="shared" si="98"/>
        <v>110.75884688987213</v>
      </c>
      <c r="W153" s="3">
        <f t="shared" si="99"/>
        <v>109.08684565783155</v>
      </c>
      <c r="X153" s="3">
        <f t="shared" si="100"/>
        <v>109.5464267472721</v>
      </c>
      <c r="Y153" s="3">
        <f t="shared" si="101"/>
        <v>107.99197914048581</v>
      </c>
      <c r="Z153" s="3">
        <f t="shared" si="102"/>
        <v>100</v>
      </c>
      <c r="AA153" s="6">
        <f t="shared" si="103"/>
        <v>0.0019041681242515395</v>
      </c>
      <c r="AB153" s="6">
        <f t="shared" si="104"/>
        <v>0.023143213609262747</v>
      </c>
      <c r="AC153" s="6" t="str">
        <f t="shared" si="105"/>
        <v>jopet</v>
      </c>
    </row>
    <row r="154" spans="1:29" ht="12.75">
      <c r="A154" s="3">
        <v>143</v>
      </c>
      <c r="B154" s="3">
        <f t="shared" si="78"/>
        <v>0.10341337929444533</v>
      </c>
      <c r="C154" s="3">
        <f t="shared" si="79"/>
        <v>0.03534087768899519</v>
      </c>
      <c r="D154" s="3">
        <f t="shared" si="80"/>
        <v>0.030092872658559356</v>
      </c>
      <c r="E154" s="3">
        <f t="shared" si="81"/>
        <v>-0.01853096465336461</v>
      </c>
      <c r="F154" s="3">
        <f t="shared" si="82"/>
        <v>0.02859323582822879</v>
      </c>
      <c r="G154" s="3">
        <f t="shared" si="83"/>
        <v>0.034073006707846534</v>
      </c>
      <c r="H154" s="3">
        <f t="shared" si="84"/>
        <v>0.17340581580702955</v>
      </c>
      <c r="I154" s="3">
        <f t="shared" si="85"/>
        <v>0.02297962894689079</v>
      </c>
      <c r="J154" s="3">
        <f t="shared" si="86"/>
        <v>-0.05474359089117256</v>
      </c>
      <c r="K154" s="3">
        <f t="shared" si="87"/>
        <v>-0.032511098702651786</v>
      </c>
      <c r="L154" s="3">
        <f t="shared" si="88"/>
        <v>-0.1257395732709542</v>
      </c>
      <c r="M154" s="3">
        <f t="shared" si="89"/>
        <v>0.0821996314320885</v>
      </c>
      <c r="N154" s="3">
        <f t="shared" si="90"/>
        <v>0.08722367815226731</v>
      </c>
      <c r="O154" s="3">
        <f t="shared" si="91"/>
        <v>0.08671034400099745</v>
      </c>
      <c r="P154" s="3">
        <f t="shared" si="92"/>
        <v>0.06957825640682469</v>
      </c>
      <c r="Q154" s="3">
        <f t="shared" si="93"/>
        <v>0.001888917029880575</v>
      </c>
      <c r="R154" s="3">
        <f t="shared" si="94"/>
        <v>-0.004774937352791028</v>
      </c>
      <c r="S154" s="3">
        <f t="shared" si="95"/>
        <v>-0.002819048552357318</v>
      </c>
      <c r="T154" s="3">
        <f t="shared" si="96"/>
        <v>-0.008748740269531171</v>
      </c>
      <c r="U154" s="3">
        <f t="shared" si="97"/>
        <v>113.6</v>
      </c>
      <c r="V154" s="3">
        <f t="shared" si="98"/>
        <v>110.76075105799639</v>
      </c>
      <c r="W154" s="3">
        <f t="shared" si="99"/>
        <v>109.08206412156684</v>
      </c>
      <c r="X154" s="3">
        <f t="shared" si="100"/>
        <v>109.54360599027974</v>
      </c>
      <c r="Y154" s="3">
        <f t="shared" si="101"/>
        <v>107.983205901735</v>
      </c>
      <c r="Z154" s="3">
        <f t="shared" si="102"/>
        <v>100</v>
      </c>
      <c r="AA154" s="6">
        <f t="shared" si="103"/>
        <v>0.001888917029880575</v>
      </c>
      <c r="AB154" s="6">
        <f t="shared" si="104"/>
        <v>0.02297962894689079</v>
      </c>
      <c r="AC154" s="6" t="str">
        <f t="shared" si="105"/>
        <v>jopet</v>
      </c>
    </row>
    <row r="155" spans="1:29" ht="12.75">
      <c r="A155" s="3">
        <v>144</v>
      </c>
      <c r="B155" s="3">
        <f t="shared" si="78"/>
        <v>0.10337897375317905</v>
      </c>
      <c r="C155" s="3">
        <f t="shared" si="79"/>
        <v>0.035410954246703104</v>
      </c>
      <c r="D155" s="3">
        <f t="shared" si="80"/>
        <v>0.030151016701748336</v>
      </c>
      <c r="E155" s="3">
        <f t="shared" si="81"/>
        <v>-0.018570187734995934</v>
      </c>
      <c r="F155" s="3">
        <f t="shared" si="82"/>
        <v>0.028644890055609572</v>
      </c>
      <c r="G155" s="3">
        <f t="shared" si="83"/>
        <v>0.03413768590298636</v>
      </c>
      <c r="H155" s="3">
        <f t="shared" si="84"/>
        <v>0.17331077264201852</v>
      </c>
      <c r="I155" s="3">
        <f t="shared" si="85"/>
        <v>0.022817002804727607</v>
      </c>
      <c r="J155" s="3">
        <f t="shared" si="86"/>
        <v>-0.054777461946378454</v>
      </c>
      <c r="K155" s="3">
        <f t="shared" si="87"/>
        <v>-0.03255685693623396</v>
      </c>
      <c r="L155" s="3">
        <f t="shared" si="88"/>
        <v>-0.12552819668342258</v>
      </c>
      <c r="M155" s="3">
        <f t="shared" si="89"/>
        <v>0.08212241232587364</v>
      </c>
      <c r="N155" s="3">
        <f t="shared" si="90"/>
        <v>0.08705029026486294</v>
      </c>
      <c r="O155" s="3">
        <f t="shared" si="91"/>
        <v>0.0865364902055865</v>
      </c>
      <c r="P155" s="3">
        <f t="shared" si="92"/>
        <v>0.06950187405136711</v>
      </c>
      <c r="Q155" s="3">
        <f t="shared" si="93"/>
        <v>0.001873787312370456</v>
      </c>
      <c r="R155" s="3">
        <f t="shared" si="94"/>
        <v>-0.004768393962404728</v>
      </c>
      <c r="S155" s="3">
        <f t="shared" si="95"/>
        <v>-0.002817356131387091</v>
      </c>
      <c r="T155" s="3">
        <f t="shared" si="96"/>
        <v>-0.008724444915786474</v>
      </c>
      <c r="U155" s="3">
        <f t="shared" si="97"/>
        <v>113.6</v>
      </c>
      <c r="V155" s="3">
        <f t="shared" si="98"/>
        <v>110.76263997502626</v>
      </c>
      <c r="W155" s="3">
        <f t="shared" si="99"/>
        <v>109.07728918421405</v>
      </c>
      <c r="X155" s="3">
        <f t="shared" si="100"/>
        <v>109.54078694172739</v>
      </c>
      <c r="Y155" s="3">
        <f t="shared" si="101"/>
        <v>107.97445716146548</v>
      </c>
      <c r="Z155" s="3">
        <f t="shared" si="102"/>
        <v>100</v>
      </c>
      <c r="AA155" s="6">
        <f t="shared" si="103"/>
        <v>0.001873787312370456</v>
      </c>
      <c r="AB155" s="6">
        <f t="shared" si="104"/>
        <v>0.022817002804727607</v>
      </c>
      <c r="AC155" s="6" t="str">
        <f t="shared" si="105"/>
        <v>jopet</v>
      </c>
    </row>
    <row r="156" spans="1:29" ht="12.75">
      <c r="A156" s="3">
        <v>145</v>
      </c>
      <c r="B156" s="3">
        <f t="shared" si="78"/>
        <v>0.10334483247401274</v>
      </c>
      <c r="C156" s="3">
        <f t="shared" si="79"/>
        <v>0.03548066516086314</v>
      </c>
      <c r="D156" s="3">
        <f t="shared" si="80"/>
        <v>0.030208841676513377</v>
      </c>
      <c r="E156" s="3">
        <f t="shared" si="81"/>
        <v>-0.018609231172206867</v>
      </c>
      <c r="F156" s="3">
        <f t="shared" si="82"/>
        <v>0.02869622117354583</v>
      </c>
      <c r="G156" s="3">
        <f t="shared" si="83"/>
        <v>0.0342019969367535</v>
      </c>
      <c r="H156" s="3">
        <f t="shared" si="84"/>
        <v>0.17321594148007013</v>
      </c>
      <c r="I156" s="3">
        <f t="shared" si="85"/>
        <v>0.022655325636636234</v>
      </c>
      <c r="J156" s="3">
        <f t="shared" si="86"/>
        <v>-0.05481109770536981</v>
      </c>
      <c r="K156" s="3">
        <f t="shared" si="87"/>
        <v>-0.03260238643244699</v>
      </c>
      <c r="L156" s="3">
        <f t="shared" si="88"/>
        <v>-0.12531772336977082</v>
      </c>
      <c r="M156" s="3">
        <f t="shared" si="89"/>
        <v>0.08204593243133255</v>
      </c>
      <c r="N156" s="3">
        <f t="shared" si="90"/>
        <v>0.08687848733578385</v>
      </c>
      <c r="O156" s="3">
        <f t="shared" si="91"/>
        <v>0.08636421415107384</v>
      </c>
      <c r="P156" s="3">
        <f t="shared" si="92"/>
        <v>0.06942632964280955</v>
      </c>
      <c r="Q156" s="3">
        <f t="shared" si="93"/>
        <v>0.0018587773163932927</v>
      </c>
      <c r="R156" s="3">
        <f t="shared" si="94"/>
        <v>-0.004761905257856382</v>
      </c>
      <c r="S156" s="3">
        <f t="shared" si="95"/>
        <v>-0.0028156794836879163</v>
      </c>
      <c r="T156" s="3">
        <f t="shared" si="96"/>
        <v>-0.008700349572756127</v>
      </c>
      <c r="U156" s="3">
        <f t="shared" si="97"/>
        <v>113.6</v>
      </c>
      <c r="V156" s="3">
        <f t="shared" si="98"/>
        <v>110.76451376233864</v>
      </c>
      <c r="W156" s="3">
        <f t="shared" si="99"/>
        <v>109.07252079025164</v>
      </c>
      <c r="X156" s="3">
        <f t="shared" si="100"/>
        <v>109.537969585596</v>
      </c>
      <c r="Y156" s="3">
        <f t="shared" si="101"/>
        <v>107.9657327165497</v>
      </c>
      <c r="Z156" s="3">
        <f t="shared" si="102"/>
        <v>100</v>
      </c>
      <c r="AA156" s="6">
        <f t="shared" si="103"/>
        <v>0.0018587773163932927</v>
      </c>
      <c r="AB156" s="6">
        <f t="shared" si="104"/>
        <v>0.022655325636636234</v>
      </c>
      <c r="AC156" s="6" t="str">
        <f t="shared" si="105"/>
        <v>jopet</v>
      </c>
    </row>
    <row r="157" spans="1:29" ht="12.75">
      <c r="A157" s="3">
        <v>146</v>
      </c>
      <c r="B157" s="3">
        <f t="shared" si="78"/>
        <v>0.10331095353648163</v>
      </c>
      <c r="C157" s="3">
        <f t="shared" si="79"/>
        <v>0.03555001440754609</v>
      </c>
      <c r="D157" s="3">
        <f t="shared" si="80"/>
        <v>0.03026635107702633</v>
      </c>
      <c r="E157" s="3">
        <f t="shared" si="81"/>
        <v>-0.0186480968696251</v>
      </c>
      <c r="F157" s="3">
        <f t="shared" si="82"/>
        <v>0.028747232793483197</v>
      </c>
      <c r="G157" s="3">
        <f t="shared" si="83"/>
        <v>0.03426594388225191</v>
      </c>
      <c r="H157" s="3">
        <f t="shared" si="84"/>
        <v>0.17312132049375428</v>
      </c>
      <c r="I157" s="3">
        <f t="shared" si="85"/>
        <v>0.02249458805190921</v>
      </c>
      <c r="J157" s="3">
        <f t="shared" si="86"/>
        <v>-0.05484450086601337</v>
      </c>
      <c r="K157" s="3">
        <f t="shared" si="87"/>
        <v>-0.03264768967485068</v>
      </c>
      <c r="L157" s="3">
        <f t="shared" si="88"/>
        <v>-0.12510814381801919</v>
      </c>
      <c r="M157" s="3">
        <f t="shared" si="89"/>
        <v>0.08197017952071377</v>
      </c>
      <c r="N157" s="3">
        <f t="shared" si="90"/>
        <v>0.0867082450503996</v>
      </c>
      <c r="O157" s="3">
        <f t="shared" si="91"/>
        <v>0.08619349168739056</v>
      </c>
      <c r="P157" s="3">
        <f t="shared" si="92"/>
        <v>0.06935160995670103</v>
      </c>
      <c r="Q157" s="3">
        <f t="shared" si="93"/>
        <v>0.0018438854208595009</v>
      </c>
      <c r="R157" s="3">
        <f t="shared" si="94"/>
        <v>-0.00475547042075714</v>
      </c>
      <c r="S157" s="3">
        <f t="shared" si="95"/>
        <v>-0.0028140183686017487</v>
      </c>
      <c r="T157" s="3">
        <f t="shared" si="96"/>
        <v>-0.008676451192474123</v>
      </c>
      <c r="U157" s="3">
        <f t="shared" si="97"/>
        <v>113.6</v>
      </c>
      <c r="V157" s="3">
        <f t="shared" si="98"/>
        <v>110.76637253965504</v>
      </c>
      <c r="W157" s="3">
        <f t="shared" si="99"/>
        <v>109.0677588849938</v>
      </c>
      <c r="X157" s="3">
        <f t="shared" si="100"/>
        <v>109.53515390611231</v>
      </c>
      <c r="Y157" s="3">
        <f t="shared" si="101"/>
        <v>107.95703236697693</v>
      </c>
      <c r="Z157" s="3">
        <f t="shared" si="102"/>
        <v>100</v>
      </c>
      <c r="AA157" s="6">
        <f t="shared" si="103"/>
        <v>0.0018438854208595009</v>
      </c>
      <c r="AB157" s="6">
        <f t="shared" si="104"/>
        <v>0.02249458805190921</v>
      </c>
      <c r="AC157" s="6" t="str">
        <f t="shared" si="105"/>
        <v>jopet</v>
      </c>
    </row>
    <row r="158" spans="1:29" ht="12.75">
      <c r="A158" s="3">
        <v>147</v>
      </c>
      <c r="B158" s="3">
        <f t="shared" si="78"/>
        <v>0.1032773350451532</v>
      </c>
      <c r="C158" s="3">
        <f t="shared" si="79"/>
        <v>0.0356190058952815</v>
      </c>
      <c r="D158" s="3">
        <f t="shared" si="80"/>
        <v>0.030323548338186315</v>
      </c>
      <c r="E158" s="3">
        <f t="shared" si="81"/>
        <v>-0.018686786699424168</v>
      </c>
      <c r="F158" s="3">
        <f t="shared" si="82"/>
        <v>0.02879792846176178</v>
      </c>
      <c r="G158" s="3">
        <f t="shared" si="83"/>
        <v>0.034329530740144484</v>
      </c>
      <c r="H158" s="3">
        <f t="shared" si="84"/>
        <v>0.1730269078840488</v>
      </c>
      <c r="I158" s="3">
        <f t="shared" si="85"/>
        <v>0.022334780811685384</v>
      </c>
      <c r="J158" s="3">
        <f t="shared" si="86"/>
        <v>-0.0548776740698208</v>
      </c>
      <c r="K158" s="3">
        <f t="shared" si="87"/>
        <v>-0.032692769101382343</v>
      </c>
      <c r="L158" s="3">
        <f t="shared" si="88"/>
        <v>-0.12489944868214255</v>
      </c>
      <c r="M158" s="3">
        <f t="shared" si="89"/>
        <v>0.08189514163597286</v>
      </c>
      <c r="N158" s="3">
        <f t="shared" si="90"/>
        <v>0.0865395396224051</v>
      </c>
      <c r="O158" s="3">
        <f t="shared" si="91"/>
        <v>0.08602429918705828</v>
      </c>
      <c r="P158" s="3">
        <f t="shared" si="92"/>
        <v>0.06927770206471559</v>
      </c>
      <c r="Q158" s="3">
        <f t="shared" si="93"/>
        <v>0.0018291100379813836</v>
      </c>
      <c r="R158" s="3">
        <f t="shared" si="94"/>
        <v>-0.00474908864955069</v>
      </c>
      <c r="S158" s="3">
        <f t="shared" si="95"/>
        <v>-0.0028123725504307293</v>
      </c>
      <c r="T158" s="3">
        <f t="shared" si="96"/>
        <v>-0.008652746793848705</v>
      </c>
      <c r="U158" s="3">
        <f t="shared" si="97"/>
        <v>113.6</v>
      </c>
      <c r="V158" s="3">
        <f t="shared" si="98"/>
        <v>110.76821642507589</v>
      </c>
      <c r="W158" s="3">
        <f t="shared" si="99"/>
        <v>109.06300341457303</v>
      </c>
      <c r="X158" s="3">
        <f t="shared" si="100"/>
        <v>109.53233988774372</v>
      </c>
      <c r="Y158" s="3">
        <f t="shared" si="101"/>
        <v>107.94835591578446</v>
      </c>
      <c r="Z158" s="3">
        <f t="shared" si="102"/>
        <v>100</v>
      </c>
      <c r="AA158" s="6">
        <f t="shared" si="103"/>
        <v>0.0018291100379813836</v>
      </c>
      <c r="AB158" s="6">
        <f t="shared" si="104"/>
        <v>0.022334780811685384</v>
      </c>
      <c r="AC158" s="6" t="str">
        <f t="shared" si="105"/>
        <v>jopet</v>
      </c>
    </row>
    <row r="159" spans="1:29" ht="12.75">
      <c r="A159" s="3">
        <v>148</v>
      </c>
      <c r="B159" s="3">
        <f t="shared" si="78"/>
        <v>0.10324397512910811</v>
      </c>
      <c r="C159" s="3">
        <f t="shared" si="79"/>
        <v>0.03568764346663021</v>
      </c>
      <c r="D159" s="3">
        <f t="shared" si="80"/>
        <v>0.030380436837004903</v>
      </c>
      <c r="E159" s="3">
        <f t="shared" si="81"/>
        <v>-0.018725302502071082</v>
      </c>
      <c r="F159" s="3">
        <f t="shared" si="82"/>
        <v>0.028848311661229097</v>
      </c>
      <c r="G159" s="3">
        <f t="shared" si="83"/>
        <v>0.034392761440417606</v>
      </c>
      <c r="H159" s="3">
        <f t="shared" si="84"/>
        <v>0.17293270187971008</v>
      </c>
      <c r="I159" s="3">
        <f t="shared" si="85"/>
        <v>0.022175894825472997</v>
      </c>
      <c r="J159" s="3">
        <f t="shared" si="86"/>
        <v>-0.05491061990349537</v>
      </c>
      <c r="K159" s="3">
        <f t="shared" si="87"/>
        <v>-0.03273762710548379</v>
      </c>
      <c r="L159" s="3">
        <f t="shared" si="88"/>
        <v>-0.12469162877806336</v>
      </c>
      <c r="M159" s="3">
        <f t="shared" si="89"/>
        <v>0.08182080708121377</v>
      </c>
      <c r="N159" s="3">
        <f t="shared" si="90"/>
        <v>0.08637234777901534</v>
      </c>
      <c r="O159" s="3">
        <f t="shared" si="91"/>
        <v>0.08585661353061244</v>
      </c>
      <c r="P159" s="3">
        <f t="shared" si="92"/>
        <v>0.06920459332609977</v>
      </c>
      <c r="Q159" s="3">
        <f t="shared" si="93"/>
        <v>0.0018144496123683128</v>
      </c>
      <c r="R159" s="3">
        <f t="shared" si="94"/>
        <v>-0.004742759159066023</v>
      </c>
      <c r="S159" s="3">
        <f t="shared" si="95"/>
        <v>-0.002810741798304824</v>
      </c>
      <c r="T159" s="3">
        <f t="shared" si="96"/>
        <v>-0.008629233460754874</v>
      </c>
      <c r="U159" s="3">
        <f t="shared" si="97"/>
        <v>113.6</v>
      </c>
      <c r="V159" s="3">
        <f t="shared" si="98"/>
        <v>110.77004553511388</v>
      </c>
      <c r="W159" s="3">
        <f t="shared" si="99"/>
        <v>109.05825432592349</v>
      </c>
      <c r="X159" s="3">
        <f t="shared" si="100"/>
        <v>109.52952751519328</v>
      </c>
      <c r="Y159" s="3">
        <f t="shared" si="101"/>
        <v>107.93970316899062</v>
      </c>
      <c r="Z159" s="3">
        <f t="shared" si="102"/>
        <v>100</v>
      </c>
      <c r="AA159" s="6">
        <f t="shared" si="103"/>
        <v>0.0018144496123683128</v>
      </c>
      <c r="AB159" s="6">
        <f t="shared" si="104"/>
        <v>0.022175894825472997</v>
      </c>
      <c r="AC159" s="6" t="str">
        <f t="shared" si="105"/>
        <v>jopet</v>
      </c>
    </row>
    <row r="160" spans="1:29" ht="12.75">
      <c r="A160" s="3">
        <v>149</v>
      </c>
      <c r="B160" s="3">
        <f t="shared" si="78"/>
        <v>0.10321087194143751</v>
      </c>
      <c r="C160" s="3">
        <f t="shared" si="79"/>
        <v>0.03575593089971069</v>
      </c>
      <c r="D160" s="3">
        <f t="shared" si="80"/>
        <v>0.030437019893947693</v>
      </c>
      <c r="E160" s="3">
        <f t="shared" si="81"/>
        <v>-0.018763646087056707</v>
      </c>
      <c r="F160" s="3">
        <f t="shared" si="82"/>
        <v>0.028898385812799916</v>
      </c>
      <c r="G160" s="3">
        <f t="shared" si="83"/>
        <v>0.03445563984409162</v>
      </c>
      <c r="H160" s="3">
        <f t="shared" si="84"/>
        <v>0.17283870073666271</v>
      </c>
      <c r="I160" s="3">
        <f t="shared" si="85"/>
        <v>0.022017921147779118</v>
      </c>
      <c r="J160" s="3">
        <f t="shared" si="86"/>
        <v>-0.05494334090043378</v>
      </c>
      <c r="K160" s="3">
        <f t="shared" si="87"/>
        <v>-0.032782266037200636</v>
      </c>
      <c r="L160" s="3">
        <f t="shared" si="88"/>
        <v>-0.12448467507977118</v>
      </c>
      <c r="M160" s="3">
        <f t="shared" si="89"/>
        <v>0.08174716441538903</v>
      </c>
      <c r="N160" s="3">
        <f t="shared" si="90"/>
        <v>0.08620664674665984</v>
      </c>
      <c r="O160" s="3">
        <f t="shared" si="91"/>
        <v>0.08569041209251478</v>
      </c>
      <c r="P160" s="3">
        <f t="shared" si="92"/>
        <v>0.06913227137942428</v>
      </c>
      <c r="Q160" s="3">
        <f t="shared" si="93"/>
        <v>0.0017999026201525707</v>
      </c>
      <c r="R160" s="3">
        <f t="shared" si="94"/>
        <v>-0.004736481180085002</v>
      </c>
      <c r="S160" s="3">
        <f t="shared" si="95"/>
        <v>-0.002809125886054174</v>
      </c>
      <c r="T160" s="3">
        <f t="shared" si="96"/>
        <v>-0.008605908340194196</v>
      </c>
      <c r="U160" s="3">
        <f t="shared" si="97"/>
        <v>113.6</v>
      </c>
      <c r="V160" s="3">
        <f t="shared" si="98"/>
        <v>110.77185998472625</v>
      </c>
      <c r="W160" s="3">
        <f t="shared" si="99"/>
        <v>109.05351156676441</v>
      </c>
      <c r="X160" s="3">
        <f t="shared" si="100"/>
        <v>109.52671677339498</v>
      </c>
      <c r="Y160" s="3">
        <f t="shared" si="101"/>
        <v>107.93107393552987</v>
      </c>
      <c r="Z160" s="3">
        <f t="shared" si="102"/>
        <v>100</v>
      </c>
      <c r="AA160" s="6">
        <f t="shared" si="103"/>
        <v>0.0017999026201525707</v>
      </c>
      <c r="AB160" s="6">
        <f t="shared" si="104"/>
        <v>0.022017921147779118</v>
      </c>
      <c r="AC160" s="6" t="str">
        <f t="shared" si="105"/>
        <v>jopet</v>
      </c>
    </row>
    <row r="161" spans="1:29" ht="12.75">
      <c r="A161" s="3">
        <v>150</v>
      </c>
      <c r="B161" s="3">
        <f t="shared" si="78"/>
        <v>0.10317802365875138</v>
      </c>
      <c r="C161" s="3">
        <f t="shared" si="79"/>
        <v>0.0358238719096807</v>
      </c>
      <c r="D161" s="3">
        <f t="shared" si="80"/>
        <v>0.03049330077424001</v>
      </c>
      <c r="E161" s="3">
        <f t="shared" si="81"/>
        <v>-0.018801819233599273</v>
      </c>
      <c r="F161" s="3">
        <f t="shared" si="82"/>
        <v>0.028948154276969514</v>
      </c>
      <c r="G161" s="3">
        <f t="shared" si="83"/>
        <v>0.03451816974487744</v>
      </c>
      <c r="H161" s="3">
        <f t="shared" si="84"/>
        <v>0.1727449027374061</v>
      </c>
      <c r="I161" s="3">
        <f t="shared" si="85"/>
        <v>0.021860850974830676</v>
      </c>
      <c r="J161" s="3">
        <f t="shared" si="86"/>
        <v>-0.05497583954216295</v>
      </c>
      <c r="K161" s="3">
        <f t="shared" si="87"/>
        <v>-0.032826688204236704</v>
      </c>
      <c r="L161" s="3">
        <f t="shared" si="88"/>
        <v>-0.12427857871555913</v>
      </c>
      <c r="M161" s="3">
        <f t="shared" si="89"/>
        <v>0.08167420244524601</v>
      </c>
      <c r="N161" s="3">
        <f t="shared" si="90"/>
        <v>0.08604241423717446</v>
      </c>
      <c r="O161" s="3">
        <f t="shared" si="91"/>
        <v>0.08552567272755324</v>
      </c>
      <c r="P161" s="3">
        <f t="shared" si="92"/>
        <v>0.06906072413462386</v>
      </c>
      <c r="Q161" s="3">
        <f t="shared" si="93"/>
        <v>0.0017854675681436743</v>
      </c>
      <c r="R161" s="3">
        <f t="shared" si="94"/>
        <v>-0.00473025395892322</v>
      </c>
      <c r="S161" s="3">
        <f t="shared" si="95"/>
        <v>-0.0028075245920849805</v>
      </c>
      <c r="T161" s="3">
        <f t="shared" si="96"/>
        <v>-0.008582768640518365</v>
      </c>
      <c r="U161" s="3">
        <f t="shared" si="97"/>
        <v>113.6</v>
      </c>
      <c r="V161" s="3">
        <f t="shared" si="98"/>
        <v>110.7736598873464</v>
      </c>
      <c r="W161" s="3">
        <f t="shared" si="99"/>
        <v>109.04877508558432</v>
      </c>
      <c r="X161" s="3">
        <f t="shared" si="100"/>
        <v>109.52390764750892</v>
      </c>
      <c r="Y161" s="3">
        <f t="shared" si="101"/>
        <v>107.92246802718967</v>
      </c>
      <c r="Z161" s="3">
        <f t="shared" si="102"/>
        <v>100</v>
      </c>
      <c r="AA161" s="6">
        <f t="shared" si="103"/>
        <v>0.0017854675681436743</v>
      </c>
      <c r="AB161" s="6">
        <f t="shared" si="104"/>
        <v>0.021860850974830676</v>
      </c>
      <c r="AC161" s="6" t="str">
        <f t="shared" si="105"/>
        <v>jopet</v>
      </c>
    </row>
    <row r="162" spans="1:29" ht="12.75">
      <c r="A162" s="3">
        <v>151</v>
      </c>
      <c r="B162" s="3">
        <f t="shared" si="78"/>
        <v>0.1031454284807018</v>
      </c>
      <c r="C162" s="3">
        <f t="shared" si="79"/>
        <v>0.03589147015017591</v>
      </c>
      <c r="D162" s="3">
        <f t="shared" si="80"/>
        <v>0.030549282689131214</v>
      </c>
      <c r="E162" s="3">
        <f t="shared" si="81"/>
        <v>-0.018839823691333114</v>
      </c>
      <c r="F162" s="3">
        <f t="shared" si="82"/>
        <v>0.02899762035527863</v>
      </c>
      <c r="G162" s="3">
        <f t="shared" si="83"/>
        <v>0.03458035487078445</v>
      </c>
      <c r="H162" s="3">
        <f t="shared" si="84"/>
        <v>0.17265130619043792</v>
      </c>
      <c r="I162" s="3">
        <f t="shared" si="85"/>
        <v>0.02170467564139468</v>
      </c>
      <c r="J162" s="3">
        <f t="shared" si="86"/>
        <v>-0.055008118259742306</v>
      </c>
      <c r="K162" s="3">
        <f t="shared" si="87"/>
        <v>-0.032870895872986354</v>
      </c>
      <c r="L162" s="3">
        <f t="shared" si="88"/>
        <v>-0.12407333096437481</v>
      </c>
      <c r="M162" s="3">
        <f t="shared" si="89"/>
        <v>0.0816019102185128</v>
      </c>
      <c r="N162" s="3">
        <f t="shared" si="90"/>
        <v>0.08587962843444984</v>
      </c>
      <c r="O162" s="3">
        <f t="shared" si="91"/>
        <v>0.08536237375768921</v>
      </c>
      <c r="P162" s="3">
        <f t="shared" si="92"/>
        <v>0.06898993976531487</v>
      </c>
      <c r="Q162" s="3">
        <f t="shared" si="93"/>
        <v>0.0017711429930110305</v>
      </c>
      <c r="R162" s="3">
        <f t="shared" si="94"/>
        <v>-0.004724076757024944</v>
      </c>
      <c r="S162" s="3">
        <f t="shared" si="95"/>
        <v>-0.0028059376992599448</v>
      </c>
      <c r="T162" s="3">
        <f t="shared" si="96"/>
        <v>-0.008559811629714194</v>
      </c>
      <c r="U162" s="3">
        <f t="shared" si="97"/>
        <v>113.6</v>
      </c>
      <c r="V162" s="3">
        <f t="shared" si="98"/>
        <v>110.77544535491454</v>
      </c>
      <c r="W162" s="3">
        <f t="shared" si="99"/>
        <v>109.0440448316254</v>
      </c>
      <c r="X162" s="3">
        <f t="shared" si="100"/>
        <v>109.52110012291683</v>
      </c>
      <c r="Y162" s="3">
        <f t="shared" si="101"/>
        <v>107.91388525854914</v>
      </c>
      <c r="Z162" s="3">
        <f t="shared" si="102"/>
        <v>100</v>
      </c>
      <c r="AA162" s="6">
        <f t="shared" si="103"/>
        <v>0.0017711429930110305</v>
      </c>
      <c r="AB162" s="6">
        <f t="shared" si="104"/>
        <v>0.02170467564139468</v>
      </c>
      <c r="AC162" s="6" t="str">
        <f t="shared" si="105"/>
        <v>jopet</v>
      </c>
    </row>
    <row r="163" spans="1:29" ht="12.75">
      <c r="A163" s="3">
        <v>152</v>
      </c>
      <c r="B163" s="3">
        <f t="shared" si="78"/>
        <v>0.10311308462951865</v>
      </c>
      <c r="C163" s="3">
        <f t="shared" si="79"/>
        <v>0.03595872921470662</v>
      </c>
      <c r="D163" s="3">
        <f t="shared" si="80"/>
        <v>0.03060496879712423</v>
      </c>
      <c r="E163" s="3">
        <f t="shared" si="81"/>
        <v>-0.018877661180973875</v>
      </c>
      <c r="F163" s="3">
        <f t="shared" si="82"/>
        <v>0.029046787291734537</v>
      </c>
      <c r="G163" s="3">
        <f t="shared" si="83"/>
        <v>0.0346421988856787</v>
      </c>
      <c r="H163" s="3">
        <f t="shared" si="84"/>
        <v>0.17255790942969368</v>
      </c>
      <c r="I163" s="3">
        <f t="shared" si="85"/>
        <v>0.021549386617687807</v>
      </c>
      <c r="J163" s="3">
        <f t="shared" si="86"/>
        <v>-0.055040179435110734</v>
      </c>
      <c r="K163" s="3">
        <f t="shared" si="87"/>
        <v>-0.032914891269528346</v>
      </c>
      <c r="L163" s="3">
        <f t="shared" si="88"/>
        <v>-0.12386892325228044</v>
      </c>
      <c r="M163" s="3">
        <f t="shared" si="89"/>
        <v>0.08153027701731128</v>
      </c>
      <c r="N163" s="3">
        <f t="shared" si="90"/>
        <v>0.08571826798153606</v>
      </c>
      <c r="O163" s="3">
        <f t="shared" si="91"/>
        <v>0.08520049395935236</v>
      </c>
      <c r="P163" s="3">
        <f t="shared" si="92"/>
        <v>0.06891990670137857</v>
      </c>
      <c r="Q163" s="3">
        <f t="shared" si="93"/>
        <v>0.0017569274604932275</v>
      </c>
      <c r="R163" s="3">
        <f t="shared" si="94"/>
        <v>-0.004717948850570652</v>
      </c>
      <c r="S163" s="3">
        <f t="shared" si="95"/>
        <v>-0.0028043649947821895</v>
      </c>
      <c r="T163" s="3">
        <f t="shared" si="96"/>
        <v>-0.00853703463374739</v>
      </c>
      <c r="U163" s="3">
        <f t="shared" si="97"/>
        <v>113.6</v>
      </c>
      <c r="V163" s="3">
        <f t="shared" si="98"/>
        <v>110.77721649790755</v>
      </c>
      <c r="W163" s="3">
        <f t="shared" si="99"/>
        <v>109.03932075486837</v>
      </c>
      <c r="X163" s="3">
        <f t="shared" si="100"/>
        <v>109.51829418521757</v>
      </c>
      <c r="Y163" s="3">
        <f t="shared" si="101"/>
        <v>107.90532544691943</v>
      </c>
      <c r="Z163" s="3">
        <f t="shared" si="102"/>
        <v>100</v>
      </c>
      <c r="AA163" s="6">
        <f t="shared" si="103"/>
        <v>0.0017569274604932275</v>
      </c>
      <c r="AB163" s="6">
        <f t="shared" si="104"/>
        <v>0.021549386617687807</v>
      </c>
      <c r="AC163" s="6" t="str">
        <f t="shared" si="105"/>
        <v>jopet</v>
      </c>
    </row>
    <row r="164" spans="1:29" ht="12.75">
      <c r="A164" s="3">
        <v>153</v>
      </c>
      <c r="B164" s="3">
        <f t="shared" si="78"/>
        <v>0.10308099034955767</v>
      </c>
      <c r="C164" s="3">
        <f t="shared" si="79"/>
        <v>0.036025652638014244</v>
      </c>
      <c r="D164" s="3">
        <f t="shared" si="80"/>
        <v>0.030660362205168514</v>
      </c>
      <c r="E164" s="3">
        <f t="shared" si="81"/>
        <v>-0.018915333394966555</v>
      </c>
      <c r="F164" s="3">
        <f t="shared" si="82"/>
        <v>0.029095658274188734</v>
      </c>
      <c r="G164" s="3">
        <f t="shared" si="83"/>
        <v>0.03470370539079515</v>
      </c>
      <c r="H164" s="3">
        <f t="shared" si="84"/>
        <v>0.17246471081400178</v>
      </c>
      <c r="I164" s="3">
        <f t="shared" si="85"/>
        <v>0.02139497550637491</v>
      </c>
      <c r="J164" s="3">
        <f t="shared" si="86"/>
        <v>-0.05507202540239431</v>
      </c>
      <c r="K164" s="3">
        <f t="shared" si="87"/>
        <v>-0.03295867658059319</v>
      </c>
      <c r="L164" s="3">
        <f t="shared" si="88"/>
        <v>-0.12366534714901792</v>
      </c>
      <c r="M164" s="3">
        <f t="shared" si="89"/>
        <v>0.08145929235179038</v>
      </c>
      <c r="N164" s="3">
        <f t="shared" si="90"/>
        <v>0.0855583119681743</v>
      </c>
      <c r="O164" s="3">
        <f t="shared" si="91"/>
        <v>0.08504001255115395</v>
      </c>
      <c r="P164" s="3">
        <f t="shared" si="92"/>
        <v>0.06885061362179874</v>
      </c>
      <c r="Q164" s="3">
        <f t="shared" si="93"/>
        <v>0.0017428195646331881</v>
      </c>
      <c r="R164" s="3">
        <f t="shared" si="94"/>
        <v>-0.004711869530097272</v>
      </c>
      <c r="S164" s="3">
        <f t="shared" si="95"/>
        <v>-0.002802806270083069</v>
      </c>
      <c r="T164" s="3">
        <f t="shared" si="96"/>
        <v>-0.008514435034962643</v>
      </c>
      <c r="U164" s="3">
        <f t="shared" si="97"/>
        <v>113.6</v>
      </c>
      <c r="V164" s="3">
        <f t="shared" si="98"/>
        <v>110.77897342536804</v>
      </c>
      <c r="W164" s="3">
        <f t="shared" si="99"/>
        <v>109.0346028060178</v>
      </c>
      <c r="X164" s="3">
        <f t="shared" si="100"/>
        <v>109.51548982022278</v>
      </c>
      <c r="Y164" s="3">
        <f t="shared" si="101"/>
        <v>107.89678841228569</v>
      </c>
      <c r="Z164" s="3">
        <f t="shared" si="102"/>
        <v>100</v>
      </c>
      <c r="AA164" s="6">
        <f t="shared" si="103"/>
        <v>0.0017428195646331881</v>
      </c>
      <c r="AB164" s="6">
        <f t="shared" si="104"/>
        <v>0.02139497550637491</v>
      </c>
      <c r="AC164" s="6" t="str">
        <f t="shared" si="105"/>
        <v>jopet</v>
      </c>
    </row>
    <row r="165" spans="1:29" ht="12.75">
      <c r="A165" s="3">
        <v>154</v>
      </c>
      <c r="B165" s="3">
        <f t="shared" si="78"/>
        <v>0.10304914390686043</v>
      </c>
      <c r="C165" s="3">
        <f t="shared" si="79"/>
        <v>0.036092243897389374</v>
      </c>
      <c r="D165" s="3">
        <f t="shared" si="80"/>
        <v>0.030715465969819167</v>
      </c>
      <c r="E165" s="3">
        <f t="shared" si="81"/>
        <v>-0.018952841998115255</v>
      </c>
      <c r="F165" s="3">
        <f t="shared" si="82"/>
        <v>0.029144236435671787</v>
      </c>
      <c r="G165" s="3">
        <f t="shared" si="83"/>
        <v>0.03476487792620391</v>
      </c>
      <c r="H165" s="3">
        <f t="shared" si="84"/>
        <v>0.17237170872655425</v>
      </c>
      <c r="I165" s="3">
        <f t="shared" si="85"/>
        <v>0.021241434039651882</v>
      </c>
      <c r="J165" s="3">
        <f t="shared" si="86"/>
        <v>-0.055103658449167155</v>
      </c>
      <c r="K165" s="3">
        <f t="shared" si="87"/>
        <v>-0.0330022539545</v>
      </c>
      <c r="L165" s="3">
        <f t="shared" si="88"/>
        <v>-0.12346259436467852</v>
      </c>
      <c r="M165" s="3">
        <f t="shared" si="89"/>
        <v>0.08138894595396956</v>
      </c>
      <c r="N165" s="3">
        <f t="shared" si="90"/>
        <v>0.08539973991874306</v>
      </c>
      <c r="O165" s="3">
        <f t="shared" si="91"/>
        <v>0.0848809091820066</v>
      </c>
      <c r="P165" s="3">
        <f t="shared" si="92"/>
        <v>0.06878204944774563</v>
      </c>
      <c r="Q165" s="3">
        <f t="shared" si="93"/>
        <v>0.0017288179270380363</v>
      </c>
      <c r="R165" s="3">
        <f t="shared" si="94"/>
        <v>-0.004705838100130123</v>
      </c>
      <c r="S165" s="3">
        <f t="shared" si="95"/>
        <v>-0.0028012613207134326</v>
      </c>
      <c r="T165" s="3">
        <f t="shared" si="96"/>
        <v>-0.008492010270538279</v>
      </c>
      <c r="U165" s="3">
        <f t="shared" si="97"/>
        <v>113.6</v>
      </c>
      <c r="V165" s="3">
        <f t="shared" si="98"/>
        <v>110.78071624493268</v>
      </c>
      <c r="W165" s="3">
        <f t="shared" si="99"/>
        <v>109.0298909364877</v>
      </c>
      <c r="X165" s="3">
        <f t="shared" si="100"/>
        <v>109.5126870139527</v>
      </c>
      <c r="Y165" s="3">
        <f t="shared" si="101"/>
        <v>107.88827397725072</v>
      </c>
      <c r="Z165" s="3">
        <f t="shared" si="102"/>
        <v>100</v>
      </c>
      <c r="AA165" s="6">
        <f t="shared" si="103"/>
        <v>0.0017288179270380363</v>
      </c>
      <c r="AB165" s="6">
        <f t="shared" si="104"/>
        <v>0.021241434039651882</v>
      </c>
      <c r="AC165" s="6" t="str">
        <f t="shared" si="105"/>
        <v>jopet</v>
      </c>
    </row>
    <row r="166" spans="1:29" ht="12.75">
      <c r="A166" s="3">
        <v>155</v>
      </c>
      <c r="B166" s="3">
        <f t="shared" si="78"/>
        <v>0.10301754358872675</v>
      </c>
      <c r="C166" s="3">
        <f t="shared" si="79"/>
        <v>0.03615850641395151</v>
      </c>
      <c r="D166" s="3">
        <f t="shared" si="80"/>
        <v>0.030770283098362602</v>
      </c>
      <c r="E166" s="3">
        <f t="shared" si="81"/>
        <v>-0.01899018862819412</v>
      </c>
      <c r="F166" s="3">
        <f t="shared" si="82"/>
        <v>0.029192524855689</v>
      </c>
      <c r="G166" s="3">
        <f t="shared" si="83"/>
        <v>0.034825719972233354</v>
      </c>
      <c r="H166" s="3">
        <f t="shared" si="84"/>
        <v>0.17227890157439166</v>
      </c>
      <c r="I166" s="3">
        <f t="shared" si="85"/>
        <v>0.02108875407641264</v>
      </c>
      <c r="J166" s="3">
        <f t="shared" si="86"/>
        <v>-0.055135080817673106</v>
      </c>
      <c r="K166" s="3">
        <f t="shared" si="87"/>
        <v>-0.03304562550206487</v>
      </c>
      <c r="L166" s="3">
        <f t="shared" si="88"/>
        <v>-0.1232606567464693</v>
      </c>
      <c r="M166" s="3">
        <f t="shared" si="89"/>
        <v>0.08131922777178552</v>
      </c>
      <c r="N166" s="3">
        <f t="shared" si="90"/>
        <v>0.08524253178060402</v>
      </c>
      <c r="O166" s="3">
        <f t="shared" si="91"/>
        <v>0.08472316391963625</v>
      </c>
      <c r="P166" s="3">
        <f t="shared" si="92"/>
        <v>0.06871420333589365</v>
      </c>
      <c r="Q166" s="3">
        <f t="shared" si="93"/>
        <v>0.0017149211961629699</v>
      </c>
      <c r="R166" s="3">
        <f t="shared" si="94"/>
        <v>-0.004699853878826671</v>
      </c>
      <c r="S166" s="3">
        <f t="shared" si="95"/>
        <v>-0.002799729946238354</v>
      </c>
      <c r="T166" s="3">
        <f t="shared" si="96"/>
        <v>-0.008469757830992682</v>
      </c>
      <c r="U166" s="3">
        <f t="shared" si="97"/>
        <v>113.6</v>
      </c>
      <c r="V166" s="3">
        <f t="shared" si="98"/>
        <v>110.78244506285971</v>
      </c>
      <c r="W166" s="3">
        <f t="shared" si="99"/>
        <v>109.02518509838757</v>
      </c>
      <c r="X166" s="3">
        <f t="shared" si="100"/>
        <v>109.50988575263199</v>
      </c>
      <c r="Y166" s="3">
        <f t="shared" si="101"/>
        <v>107.87978196698018</v>
      </c>
      <c r="Z166" s="3">
        <f t="shared" si="102"/>
        <v>100</v>
      </c>
      <c r="AA166" s="6">
        <f t="shared" si="103"/>
        <v>0.0017149211961629699</v>
      </c>
      <c r="AB166" s="6">
        <f t="shared" si="104"/>
        <v>0.02108875407641264</v>
      </c>
      <c r="AC166" s="6" t="str">
        <f t="shared" si="105"/>
        <v>jopet</v>
      </c>
    </row>
    <row r="167" spans="1:29" ht="12.75">
      <c r="A167" s="3">
        <v>156</v>
      </c>
      <c r="B167" s="3">
        <f t="shared" si="78"/>
        <v>0.10298618770329626</v>
      </c>
      <c r="C167" s="3">
        <f t="shared" si="79"/>
        <v>0.036224443553893974</v>
      </c>
      <c r="D167" s="3">
        <f t="shared" si="80"/>
        <v>0.030824816549911257</v>
      </c>
      <c r="E167" s="3">
        <f t="shared" si="81"/>
        <v>-0.019027374896542302</v>
      </c>
      <c r="F167" s="3">
        <f t="shared" si="82"/>
        <v>0.029240526561477152</v>
      </c>
      <c r="G167" s="3">
        <f t="shared" si="83"/>
        <v>0.034886234950851594</v>
      </c>
      <c r="H167" s="3">
        <f t="shared" si="84"/>
        <v>0.1721862877879022</v>
      </c>
      <c r="I167" s="3">
        <f t="shared" si="85"/>
        <v>0.020936927599491034</v>
      </c>
      <c r="J167" s="3">
        <f t="shared" si="86"/>
        <v>-0.055166294706006154</v>
      </c>
      <c r="K167" s="3">
        <f t="shared" si="87"/>
        <v>-0.03308879329748264</v>
      </c>
      <c r="L167" s="3">
        <f t="shared" si="88"/>
        <v>-0.12305952627557344</v>
      </c>
      <c r="M167" s="3">
        <f t="shared" si="89"/>
        <v>0.08125012796333261</v>
      </c>
      <c r="N167" s="3">
        <f t="shared" si="90"/>
        <v>0.08508666791282705</v>
      </c>
      <c r="O167" s="3">
        <f t="shared" si="91"/>
        <v>0.08456675723946601</v>
      </c>
      <c r="P167" s="3">
        <f t="shared" si="92"/>
        <v>0.0686470646719643</v>
      </c>
      <c r="Q167" s="3">
        <f t="shared" si="93"/>
        <v>0.0017011280466176768</v>
      </c>
      <c r="R167" s="3">
        <f t="shared" si="94"/>
        <v>-0.004693916197631095</v>
      </c>
      <c r="S167" s="3">
        <f t="shared" si="95"/>
        <v>-0.0027982119501350844</v>
      </c>
      <c r="T167" s="3">
        <f t="shared" si="96"/>
        <v>-0.00844767525874058</v>
      </c>
      <c r="U167" s="3">
        <f t="shared" si="97"/>
        <v>113.6</v>
      </c>
      <c r="V167" s="3">
        <f t="shared" si="98"/>
        <v>110.78415998405588</v>
      </c>
      <c r="W167" s="3">
        <f t="shared" si="99"/>
        <v>109.02048524450873</v>
      </c>
      <c r="X167" s="3">
        <f t="shared" si="100"/>
        <v>109.50708602268575</v>
      </c>
      <c r="Y167" s="3">
        <f t="shared" si="101"/>
        <v>107.87131220914918</v>
      </c>
      <c r="Z167" s="3">
        <f t="shared" si="102"/>
        <v>100</v>
      </c>
      <c r="AA167" s="6">
        <f t="shared" si="103"/>
        <v>0.0017011280466176768</v>
      </c>
      <c r="AB167" s="6">
        <f t="shared" si="104"/>
        <v>0.020936927599491034</v>
      </c>
      <c r="AC167" s="6" t="str">
        <f t="shared" si="105"/>
        <v>jopet</v>
      </c>
    </row>
    <row r="168" spans="1:29" ht="12.75">
      <c r="A168" s="3">
        <v>157</v>
      </c>
      <c r="B168" s="3">
        <f t="shared" si="78"/>
        <v>0.1029550745791439</v>
      </c>
      <c r="C168" s="3">
        <f t="shared" si="79"/>
        <v>0.03629005862969216</v>
      </c>
      <c r="D168" s="3">
        <f t="shared" si="80"/>
        <v>0.030879069236465856</v>
      </c>
      <c r="E168" s="3">
        <f t="shared" si="81"/>
        <v>-0.019064402388641565</v>
      </c>
      <c r="F168" s="3">
        <f t="shared" si="82"/>
        <v>0.02928824452922375</v>
      </c>
      <c r="G168" s="3">
        <f t="shared" si="83"/>
        <v>0.03494642622700706</v>
      </c>
      <c r="H168" s="3">
        <f t="shared" si="84"/>
        <v>0.17209386582033442</v>
      </c>
      <c r="I168" s="3">
        <f t="shared" si="85"/>
        <v>0.020785946712985878</v>
      </c>
      <c r="J168" s="3">
        <f t="shared" si="86"/>
        <v>-0.05519730226925558</v>
      </c>
      <c r="K168" s="3">
        <f t="shared" si="87"/>
        <v>-0.03313175937918277</v>
      </c>
      <c r="L168" s="3">
        <f t="shared" si="88"/>
        <v>-0.12285919506410364</v>
      </c>
      <c r="M168" s="3">
        <f t="shared" si="89"/>
        <v>0.08118163689129171</v>
      </c>
      <c r="N168" s="3">
        <f t="shared" si="90"/>
        <v>0.08493212907528556</v>
      </c>
      <c r="O168" s="3">
        <f t="shared" si="91"/>
        <v>0.0844116700138636</v>
      </c>
      <c r="P168" s="3">
        <f t="shared" si="92"/>
        <v>0.06858062306448605</v>
      </c>
      <c r="Q168" s="3">
        <f t="shared" si="93"/>
        <v>0.001687437178495358</v>
      </c>
      <c r="R168" s="3">
        <f t="shared" si="94"/>
        <v>-0.004688024400939968</v>
      </c>
      <c r="S168" s="3">
        <f t="shared" si="95"/>
        <v>-0.0027967071396943063</v>
      </c>
      <c r="T168" s="3">
        <f t="shared" si="96"/>
        <v>-0.008425760146697457</v>
      </c>
      <c r="U168" s="3">
        <f t="shared" si="97"/>
        <v>113.6</v>
      </c>
      <c r="V168" s="3">
        <f t="shared" si="98"/>
        <v>110.7858611121025</v>
      </c>
      <c r="W168" s="3">
        <f t="shared" si="99"/>
        <v>109.01579132831111</v>
      </c>
      <c r="X168" s="3">
        <f t="shared" si="100"/>
        <v>109.50428781073562</v>
      </c>
      <c r="Y168" s="3">
        <f t="shared" si="101"/>
        <v>107.86286453389044</v>
      </c>
      <c r="Z168" s="3">
        <f t="shared" si="102"/>
        <v>100</v>
      </c>
      <c r="AA168" s="6">
        <f t="shared" si="103"/>
        <v>0.001687437178495358</v>
      </c>
      <c r="AB168" s="6">
        <f t="shared" si="104"/>
        <v>0.020785946712985878</v>
      </c>
      <c r="AC168" s="6" t="str">
        <f t="shared" si="105"/>
        <v>jopet</v>
      </c>
    </row>
    <row r="169" spans="1:29" ht="12.75">
      <c r="A169" s="3">
        <v>158</v>
      </c>
      <c r="B169" s="3">
        <f t="shared" si="78"/>
        <v>0.10292420256488326</v>
      </c>
      <c r="C169" s="3">
        <f t="shared" si="79"/>
        <v>0.036355354901279814</v>
      </c>
      <c r="D169" s="3">
        <f t="shared" si="80"/>
        <v>0.030933044023949</v>
      </c>
      <c r="E169" s="3">
        <f t="shared" si="81"/>
        <v>-0.019101272664679782</v>
      </c>
      <c r="F169" s="3">
        <f t="shared" si="82"/>
        <v>0.029335681685249828</v>
      </c>
      <c r="G169" s="3">
        <f t="shared" si="83"/>
        <v>0.03500629710993074</v>
      </c>
      <c r="H169" s="3">
        <f t="shared" si="84"/>
        <v>0.17200163414732292</v>
      </c>
      <c r="I169" s="3">
        <f t="shared" si="85"/>
        <v>0.02063580363965445</v>
      </c>
      <c r="J169" s="3">
        <f t="shared" si="86"/>
        <v>-0.055228105620613276</v>
      </c>
      <c r="K169" s="3">
        <f t="shared" si="87"/>
        <v>-0.03317452575066152</v>
      </c>
      <c r="L169" s="3">
        <f t="shared" si="88"/>
        <v>-0.12265965535214234</v>
      </c>
      <c r="M169" s="3">
        <f t="shared" si="89"/>
        <v>0.08111374511753819</v>
      </c>
      <c r="N169" s="3">
        <f t="shared" si="90"/>
        <v>0.08477889641810046</v>
      </c>
      <c r="O169" s="3">
        <f t="shared" si="91"/>
        <v>0.08425788350173058</v>
      </c>
      <c r="P169" s="3">
        <f t="shared" si="92"/>
        <v>0.06851486833876212</v>
      </c>
      <c r="Q169" s="3">
        <f t="shared" si="93"/>
        <v>0.0016738473167224978</v>
      </c>
      <c r="R169" s="3">
        <f t="shared" si="94"/>
        <v>-0.004682177845777885</v>
      </c>
      <c r="S169" s="3">
        <f t="shared" si="95"/>
        <v>-0.0027952153259243996</v>
      </c>
      <c r="T169" s="3">
        <f t="shared" si="96"/>
        <v>-0.00840401013692997</v>
      </c>
      <c r="U169" s="3">
        <f t="shared" si="97"/>
        <v>113.6</v>
      </c>
      <c r="V169" s="3">
        <f t="shared" si="98"/>
        <v>110.78754854928098</v>
      </c>
      <c r="W169" s="3">
        <f t="shared" si="99"/>
        <v>109.01110330391018</v>
      </c>
      <c r="X169" s="3">
        <f t="shared" si="100"/>
        <v>109.50149110359592</v>
      </c>
      <c r="Y169" s="3">
        <f t="shared" si="101"/>
        <v>107.85443877374375</v>
      </c>
      <c r="Z169" s="3">
        <f t="shared" si="102"/>
        <v>100</v>
      </c>
      <c r="AA169" s="6">
        <f t="shared" si="103"/>
        <v>0.0016738473167224978</v>
      </c>
      <c r="AB169" s="6">
        <f t="shared" si="104"/>
        <v>0.02063580363965445</v>
      </c>
      <c r="AC169" s="6" t="str">
        <f t="shared" si="105"/>
        <v>jopet</v>
      </c>
    </row>
    <row r="170" spans="1:29" ht="12.75">
      <c r="A170" s="3">
        <v>159</v>
      </c>
      <c r="B170" s="3">
        <f t="shared" si="78"/>
        <v>0.10289357002878118</v>
      </c>
      <c r="C170" s="3">
        <f t="shared" si="79"/>
        <v>0.03642033557719157</v>
      </c>
      <c r="D170" s="3">
        <f t="shared" si="80"/>
        <v>0.03098674373320998</v>
      </c>
      <c r="E170" s="3">
        <f t="shared" si="81"/>
        <v>-0.019137987260096554</v>
      </c>
      <c r="F170" s="3">
        <f t="shared" si="82"/>
        <v>0.029382840907158772</v>
      </c>
      <c r="G170" s="3">
        <f t="shared" si="83"/>
        <v>0.03506585085439994</v>
      </c>
      <c r="H170" s="3">
        <f t="shared" si="84"/>
        <v>0.17190959126642735</v>
      </c>
      <c r="I170" s="3">
        <f t="shared" si="85"/>
        <v>0.02048649071837963</v>
      </c>
      <c r="J170" s="3">
        <f t="shared" si="86"/>
        <v>-0.05525870683244369</v>
      </c>
      <c r="K170" s="3">
        <f t="shared" si="87"/>
        <v>-0.03321709438128652</v>
      </c>
      <c r="L170" s="3">
        <f t="shared" si="88"/>
        <v>-0.12246089950486866</v>
      </c>
      <c r="M170" s="3">
        <f t="shared" si="89"/>
        <v>0.08104644339792332</v>
      </c>
      <c r="N170" s="3">
        <f t="shared" si="90"/>
        <v>0.08462695147142922</v>
      </c>
      <c r="O170" s="3">
        <f t="shared" si="91"/>
        <v>0.08410537933843071</v>
      </c>
      <c r="P170" s="3">
        <f t="shared" si="92"/>
        <v>0.06844979053103764</v>
      </c>
      <c r="Q170" s="3">
        <f t="shared" si="93"/>
        <v>0.001660357210429236</v>
      </c>
      <c r="R170" s="3">
        <f t="shared" si="94"/>
        <v>-0.004676375901483146</v>
      </c>
      <c r="S170" s="3">
        <f t="shared" si="95"/>
        <v>-0.002793736323458558</v>
      </c>
      <c r="T170" s="3">
        <f t="shared" si="96"/>
        <v>-0.00838242291935071</v>
      </c>
      <c r="U170" s="3">
        <f t="shared" si="97"/>
        <v>113.6</v>
      </c>
      <c r="V170" s="3">
        <f t="shared" si="98"/>
        <v>110.78922239659771</v>
      </c>
      <c r="W170" s="3">
        <f t="shared" si="99"/>
        <v>109.0064211260644</v>
      </c>
      <c r="X170" s="3">
        <f t="shared" si="100"/>
        <v>109.49869588827</v>
      </c>
      <c r="Y170" s="3">
        <f t="shared" si="101"/>
        <v>107.84603476360682</v>
      </c>
      <c r="Z170" s="3">
        <f t="shared" si="102"/>
        <v>100</v>
      </c>
      <c r="AA170" s="6">
        <f t="shared" si="103"/>
        <v>0.001660357210429236</v>
      </c>
      <c r="AB170" s="6">
        <f t="shared" si="104"/>
        <v>0.02048649071837963</v>
      </c>
      <c r="AC170" s="6" t="str">
        <f t="shared" si="105"/>
        <v>jopet</v>
      </c>
    </row>
    <row r="171" spans="1:29" ht="12.75">
      <c r="A171" s="3">
        <v>160</v>
      </c>
      <c r="B171" s="3">
        <f t="shared" si="78"/>
        <v>0.10286317535838294</v>
      </c>
      <c r="C171" s="3">
        <f t="shared" si="79"/>
        <v>0.036485003815673635</v>
      </c>
      <c r="D171" s="3">
        <f t="shared" si="80"/>
        <v>0.03104017114100109</v>
      </c>
      <c r="E171" s="3">
        <f t="shared" si="81"/>
        <v>-0.019174547686114596</v>
      </c>
      <c r="F171" s="3">
        <f t="shared" si="82"/>
        <v>0.02942972502495142</v>
      </c>
      <c r="G171" s="3">
        <f t="shared" si="83"/>
        <v>0.03512509066196604</v>
      </c>
      <c r="H171" s="3">
        <f t="shared" si="84"/>
        <v>0.17181773569668324</v>
      </c>
      <c r="I171" s="3">
        <f t="shared" si="85"/>
        <v>0.020338000401708203</v>
      </c>
      <c r="J171" s="3">
        <f t="shared" si="86"/>
        <v>-0.055289107937322286</v>
      </c>
      <c r="K171" s="3">
        <f t="shared" si="87"/>
        <v>-0.03325946720707955</v>
      </c>
      <c r="L171" s="3">
        <f t="shared" si="88"/>
        <v>-0.1222629200097658</v>
      </c>
      <c r="M171" s="3">
        <f t="shared" si="89"/>
        <v>0.08097972267722264</v>
      </c>
      <c r="N171" s="3">
        <f t="shared" si="90"/>
        <v>0.0844762761355803</v>
      </c>
      <c r="O171" s="3">
        <f t="shared" si="91"/>
        <v>0.08395413952603792</v>
      </c>
      <c r="P171" s="3">
        <f t="shared" si="92"/>
        <v>0.06838537988285887</v>
      </c>
      <c r="Q171" s="3">
        <f t="shared" si="93"/>
        <v>0.001646965632339573</v>
      </c>
      <c r="R171" s="3">
        <f t="shared" si="94"/>
        <v>-0.004670617949403142</v>
      </c>
      <c r="S171" s="3">
        <f t="shared" si="95"/>
        <v>-0.002792269950464839</v>
      </c>
      <c r="T171" s="3">
        <f t="shared" si="96"/>
        <v>-0.008360996230455421</v>
      </c>
      <c r="U171" s="3">
        <f t="shared" si="97"/>
        <v>113.6</v>
      </c>
      <c r="V171" s="3">
        <f t="shared" si="98"/>
        <v>110.79088275380813</v>
      </c>
      <c r="W171" s="3">
        <f t="shared" si="99"/>
        <v>109.00174475016291</v>
      </c>
      <c r="X171" s="3">
        <f t="shared" si="100"/>
        <v>109.49590215194655</v>
      </c>
      <c r="Y171" s="3">
        <f t="shared" si="101"/>
        <v>107.83765234068747</v>
      </c>
      <c r="Z171" s="3">
        <f t="shared" si="102"/>
        <v>100</v>
      </c>
      <c r="AA171" s="6">
        <f t="shared" si="103"/>
        <v>0.001646965632339573</v>
      </c>
      <c r="AB171" s="6">
        <f t="shared" si="104"/>
        <v>0.020338000401708203</v>
      </c>
      <c r="AC171" s="6" t="str">
        <f t="shared" si="105"/>
        <v>jopet</v>
      </c>
    </row>
    <row r="172" spans="1:29" ht="12.75">
      <c r="A172" s="3">
        <v>161</v>
      </c>
      <c r="B172" s="3">
        <f t="shared" si="78"/>
        <v>0.1028330169601454</v>
      </c>
      <c r="C172" s="3">
        <f t="shared" si="79"/>
        <v>0.03654936272576538</v>
      </c>
      <c r="D172" s="3">
        <f t="shared" si="80"/>
        <v>0.03109332898092778</v>
      </c>
      <c r="E172" s="3">
        <f t="shared" si="81"/>
        <v>-0.019210955430258136</v>
      </c>
      <c r="F172" s="3">
        <f t="shared" si="82"/>
        <v>0.029476336822108175</v>
      </c>
      <c r="G172" s="3">
        <f t="shared" si="83"/>
        <v>0.03518401968214739</v>
      </c>
      <c r="H172" s="3">
        <f t="shared" si="84"/>
        <v>0.1717260659781651</v>
      </c>
      <c r="I172" s="3">
        <f t="shared" si="85"/>
        <v>0.020190325253452254</v>
      </c>
      <c r="J172" s="3">
        <f t="shared" si="86"/>
        <v>-0.05531931092904016</v>
      </c>
      <c r="K172" s="3">
        <f t="shared" si="87"/>
        <v>-0.03330164613147775</v>
      </c>
      <c r="L172" s="3">
        <f t="shared" si="88"/>
        <v>-0.12206570947390953</v>
      </c>
      <c r="M172" s="3">
        <f t="shared" si="89"/>
        <v>0.0809135740842441</v>
      </c>
      <c r="N172" s="3">
        <f t="shared" si="90"/>
        <v>0.08432685267143927</v>
      </c>
      <c r="O172" s="3">
        <f t="shared" si="91"/>
        <v>0.08380414642388971</v>
      </c>
      <c r="P172" s="3">
        <f t="shared" si="92"/>
        <v>0.06832162683561724</v>
      </c>
      <c r="Q172" s="3">
        <f t="shared" si="93"/>
        <v>0.0016336713781801935</v>
      </c>
      <c r="R172" s="3">
        <f t="shared" si="94"/>
        <v>-0.00466490338259871</v>
      </c>
      <c r="S172" s="3">
        <f t="shared" si="95"/>
        <v>-0.0027908160285589215</v>
      </c>
      <c r="T172" s="3">
        <f t="shared" si="96"/>
        <v>-0.008339727852101315</v>
      </c>
      <c r="U172" s="3">
        <f t="shared" si="97"/>
        <v>113.6</v>
      </c>
      <c r="V172" s="3">
        <f t="shared" si="98"/>
        <v>110.79252971944048</v>
      </c>
      <c r="W172" s="3">
        <f t="shared" si="99"/>
        <v>108.99707413221351</v>
      </c>
      <c r="X172" s="3">
        <f t="shared" si="100"/>
        <v>109.49310988199609</v>
      </c>
      <c r="Y172" s="3">
        <f t="shared" si="101"/>
        <v>107.82929134445702</v>
      </c>
      <c r="Z172" s="3">
        <f t="shared" si="102"/>
        <v>100</v>
      </c>
      <c r="AA172" s="6">
        <f t="shared" si="103"/>
        <v>0.0016336713781801935</v>
      </c>
      <c r="AB172" s="6">
        <f t="shared" si="104"/>
        <v>0.020190325253452254</v>
      </c>
      <c r="AC172" s="6" t="str">
        <f t="shared" si="105"/>
        <v>jopet</v>
      </c>
    </row>
    <row r="173" spans="1:29" ht="12.75">
      <c r="A173" s="3">
        <v>162</v>
      </c>
      <c r="B173" s="3">
        <f t="shared" si="78"/>
        <v>0.10280309325908119</v>
      </c>
      <c r="C173" s="3">
        <f t="shared" si="79"/>
        <v>0.036613415368350104</v>
      </c>
      <c r="D173" s="3">
        <f t="shared" si="80"/>
        <v>0.03114621994437203</v>
      </c>
      <c r="E173" s="3">
        <f t="shared" si="81"/>
        <v>-0.019247211956855918</v>
      </c>
      <c r="F173" s="3">
        <f t="shared" si="82"/>
        <v>0.029522679036641068</v>
      </c>
      <c r="G173" s="3">
        <f t="shared" si="83"/>
        <v>0.0352426410135884</v>
      </c>
      <c r="H173" s="3">
        <f t="shared" si="84"/>
        <v>0.17163458067156026</v>
      </c>
      <c r="I173" s="3">
        <f t="shared" si="85"/>
        <v>0.020043457946359047</v>
      </c>
      <c r="J173" s="3">
        <f t="shared" si="86"/>
        <v>-0.05534931776357963</v>
      </c>
      <c r="K173" s="3">
        <f t="shared" si="87"/>
        <v>-0.03334363302607229</v>
      </c>
      <c r="L173" s="3">
        <f t="shared" si="88"/>
        <v>-0.12186926062133077</v>
      </c>
      <c r="M173" s="3">
        <f t="shared" si="89"/>
        <v>0.08084798892709116</v>
      </c>
      <c r="N173" s="3">
        <f t="shared" si="90"/>
        <v>0.08417866369120025</v>
      </c>
      <c r="O173" s="3">
        <f t="shared" si="91"/>
        <v>0.08365538273944134</v>
      </c>
      <c r="P173" s="3">
        <f t="shared" si="92"/>
        <v>0.0682585220252698</v>
      </c>
      <c r="Q173" s="3">
        <f t="shared" si="93"/>
        <v>0.0016204732661078537</v>
      </c>
      <c r="R173" s="3">
        <f t="shared" si="94"/>
        <v>-0.004659231605557746</v>
      </c>
      <c r="S173" s="3">
        <f t="shared" si="95"/>
        <v>-0.002789374382719554</v>
      </c>
      <c r="T173" s="3">
        <f t="shared" si="96"/>
        <v>-0.008318615610324452</v>
      </c>
      <c r="U173" s="3">
        <f t="shared" si="97"/>
        <v>113.6</v>
      </c>
      <c r="V173" s="3">
        <f t="shared" si="98"/>
        <v>110.79416339081867</v>
      </c>
      <c r="W173" s="3">
        <f t="shared" si="99"/>
        <v>108.99240922883091</v>
      </c>
      <c r="X173" s="3">
        <f t="shared" si="100"/>
        <v>109.49031906596753</v>
      </c>
      <c r="Y173" s="3">
        <f t="shared" si="101"/>
        <v>107.82095161660492</v>
      </c>
      <c r="Z173" s="3">
        <f t="shared" si="102"/>
        <v>100</v>
      </c>
      <c r="AA173" s="6">
        <f t="shared" si="103"/>
        <v>0.0016204732661078537</v>
      </c>
      <c r="AB173" s="6">
        <f t="shared" si="104"/>
        <v>0.020043457946359047</v>
      </c>
      <c r="AC173" s="6" t="str">
        <f t="shared" si="105"/>
        <v>jopet</v>
      </c>
    </row>
    <row r="174" spans="1:29" ht="12.75">
      <c r="A174" s="3">
        <v>163</v>
      </c>
      <c r="B174" s="3">
        <f t="shared" si="78"/>
        <v>0.10277340269841063</v>
      </c>
      <c r="C174" s="3">
        <f t="shared" si="79"/>
        <v>0.036677164757177715</v>
      </c>
      <c r="D174" s="3">
        <f t="shared" si="80"/>
        <v>0.03119884668139088</v>
      </c>
      <c r="E174" s="3">
        <f t="shared" si="81"/>
        <v>-0.019283318707531243</v>
      </c>
      <c r="F174" s="3">
        <f t="shared" si="82"/>
        <v>0.029568754362114782</v>
      </c>
      <c r="G174" s="3">
        <f t="shared" si="83"/>
        <v>0.035300957705185654</v>
      </c>
      <c r="H174" s="3">
        <f t="shared" si="84"/>
        <v>0.17154327835775532</v>
      </c>
      <c r="I174" s="3">
        <f t="shared" si="85"/>
        <v>0.019897391259842037</v>
      </c>
      <c r="J174" s="3">
        <f t="shared" si="86"/>
        <v>-0.055379130360057864</v>
      </c>
      <c r="K174" s="3">
        <f t="shared" si="87"/>
        <v>-0.03338542973132602</v>
      </c>
      <c r="L174" s="3">
        <f t="shared" si="88"/>
        <v>-0.12167356629045487</v>
      </c>
      <c r="M174" s="3">
        <f t="shared" si="89"/>
        <v>0.08078295868857459</v>
      </c>
      <c r="N174" s="3">
        <f t="shared" si="90"/>
        <v>0.08403169214938813</v>
      </c>
      <c r="O174" s="3">
        <f t="shared" si="91"/>
        <v>0.08350783151940518</v>
      </c>
      <c r="P174" s="3">
        <f t="shared" si="92"/>
        <v>0.06819605627723106</v>
      </c>
      <c r="Q174" s="3">
        <f t="shared" si="93"/>
        <v>0.0016073701361542243</v>
      </c>
      <c r="R174" s="3">
        <f t="shared" si="94"/>
        <v>-0.004653602033917216</v>
      </c>
      <c r="S174" s="3">
        <f t="shared" si="95"/>
        <v>-0.002787944841206514</v>
      </c>
      <c r="T174" s="3">
        <f t="shared" si="96"/>
        <v>-0.008297657374195265</v>
      </c>
      <c r="U174" s="3">
        <f t="shared" si="97"/>
        <v>113.6</v>
      </c>
      <c r="V174" s="3">
        <f t="shared" si="98"/>
        <v>110.79578386408477</v>
      </c>
      <c r="W174" s="3">
        <f t="shared" si="99"/>
        <v>108.98774999722535</v>
      </c>
      <c r="X174" s="3">
        <f t="shared" si="100"/>
        <v>109.48752969158481</v>
      </c>
      <c r="Y174" s="3">
        <f t="shared" si="101"/>
        <v>107.8126330009946</v>
      </c>
      <c r="Z174" s="3">
        <f t="shared" si="102"/>
        <v>100</v>
      </c>
      <c r="AA174" s="6">
        <f t="shared" si="103"/>
        <v>0.0016073701361542243</v>
      </c>
      <c r="AB174" s="6">
        <f t="shared" si="104"/>
        <v>0.019897391259842037</v>
      </c>
      <c r="AC174" s="6" t="str">
        <f t="shared" si="105"/>
        <v>jopet</v>
      </c>
    </row>
    <row r="175" spans="1:29" ht="12.75">
      <c r="A175" s="3">
        <v>164</v>
      </c>
      <c r="B175" s="3">
        <f t="shared" si="78"/>
        <v>0.10274394373922204</v>
      </c>
      <c r="C175" s="3">
        <f t="shared" si="79"/>
        <v>0.03674061385986078</v>
      </c>
      <c r="D175" s="3">
        <f t="shared" si="80"/>
        <v>0.03125121180159192</v>
      </c>
      <c r="E175" s="3">
        <f t="shared" si="81"/>
        <v>-0.01931927710167842</v>
      </c>
      <c r="F175" s="3">
        <f t="shared" si="82"/>
        <v>0.029614565448639187</v>
      </c>
      <c r="G175" s="3">
        <f t="shared" si="83"/>
        <v>0.035358972757182444</v>
      </c>
      <c r="H175" s="3">
        <f t="shared" si="84"/>
        <v>0.17145215763743166</v>
      </c>
      <c r="I175" s="3">
        <f t="shared" si="85"/>
        <v>0.01975211807776933</v>
      </c>
      <c r="J175" s="3">
        <f t="shared" si="86"/>
        <v>-0.05540875060163788</v>
      </c>
      <c r="K175" s="3">
        <f t="shared" si="87"/>
        <v>-0.033427038057268946</v>
      </c>
      <c r="L175" s="3">
        <f t="shared" si="88"/>
        <v>-0.12147861943161004</v>
      </c>
      <c r="M175" s="3">
        <f t="shared" si="89"/>
        <v>0.08071847502176585</v>
      </c>
      <c r="N175" s="3">
        <f t="shared" si="90"/>
        <v>0.08388592133416149</v>
      </c>
      <c r="O175" s="3">
        <f t="shared" si="91"/>
        <v>0.08336147614116568</v>
      </c>
      <c r="P175" s="3">
        <f t="shared" si="92"/>
        <v>0.06813422060142846</v>
      </c>
      <c r="Q175" s="3">
        <f t="shared" si="93"/>
        <v>0.0015943608496873935</v>
      </c>
      <c r="R175" s="3">
        <f t="shared" si="94"/>
        <v>-0.004648014094193169</v>
      </c>
      <c r="S175" s="3">
        <f t="shared" si="95"/>
        <v>-0.0027865272354808623</v>
      </c>
      <c r="T175" s="3">
        <f t="shared" si="96"/>
        <v>-0.008276851054710292</v>
      </c>
      <c r="U175" s="3">
        <f t="shared" si="97"/>
        <v>113.6</v>
      </c>
      <c r="V175" s="3">
        <f t="shared" si="98"/>
        <v>110.79739123422092</v>
      </c>
      <c r="W175" s="3">
        <f t="shared" si="99"/>
        <v>108.98309639519144</v>
      </c>
      <c r="X175" s="3">
        <f t="shared" si="100"/>
        <v>109.48474174674361</v>
      </c>
      <c r="Y175" s="3">
        <f t="shared" si="101"/>
        <v>107.8043353436204</v>
      </c>
      <c r="Z175" s="3">
        <f t="shared" si="102"/>
        <v>100</v>
      </c>
      <c r="AA175" s="6">
        <f t="shared" si="103"/>
        <v>0.0015943608496873935</v>
      </c>
      <c r="AB175" s="6">
        <f t="shared" si="104"/>
        <v>0.01975211807776933</v>
      </c>
      <c r="AC175" s="6" t="str">
        <f t="shared" si="105"/>
        <v>jopet</v>
      </c>
    </row>
    <row r="176" spans="1:29" ht="12.75">
      <c r="A176" s="3">
        <v>165</v>
      </c>
      <c r="B176" s="3">
        <f t="shared" si="78"/>
        <v>0.10271471486014222</v>
      </c>
      <c r="C176" s="3">
        <f t="shared" si="79"/>
        <v>0.03680376559884231</v>
      </c>
      <c r="D176" s="3">
        <f t="shared" si="80"/>
        <v>0.031303317874982965</v>
      </c>
      <c r="E176" s="3">
        <f t="shared" si="81"/>
        <v>-0.019355088536927453</v>
      </c>
      <c r="F176" s="3">
        <f t="shared" si="82"/>
        <v>0.029660114903833086</v>
      </c>
      <c r="G176" s="3">
        <f t="shared" si="83"/>
        <v>0.03541668912223279</v>
      </c>
      <c r="H176" s="3">
        <f t="shared" si="84"/>
        <v>0.17136121713067298</v>
      </c>
      <c r="I176" s="3">
        <f t="shared" si="85"/>
        <v>0.01960763138631695</v>
      </c>
      <c r="J176" s="3">
        <f t="shared" si="86"/>
        <v>-0.05543818033641788</v>
      </c>
      <c r="K176" s="3">
        <f t="shared" si="87"/>
        <v>-0.03346845978417728</v>
      </c>
      <c r="L176" s="3">
        <f t="shared" si="88"/>
        <v>-0.12128441310460714</v>
      </c>
      <c r="M176" s="3">
        <f t="shared" si="89"/>
        <v>0.08065452974569058</v>
      </c>
      <c r="N176" s="3">
        <f t="shared" si="90"/>
        <v>0.08374133485888548</v>
      </c>
      <c r="O176" s="3">
        <f t="shared" si="91"/>
        <v>0.0832163003044602</v>
      </c>
      <c r="P176" s="3">
        <f t="shared" si="92"/>
        <v>0.0680730061875162</v>
      </c>
      <c r="Q176" s="3">
        <f t="shared" si="93"/>
        <v>0.0015814442888902368</v>
      </c>
      <c r="R176" s="3">
        <f t="shared" si="94"/>
        <v>-0.00464246722351925</v>
      </c>
      <c r="S176" s="3">
        <f t="shared" si="95"/>
        <v>-0.0027851214001278456</v>
      </c>
      <c r="T176" s="3">
        <f t="shared" si="96"/>
        <v>-0.008256194603719192</v>
      </c>
      <c r="U176" s="3">
        <f t="shared" si="97"/>
        <v>113.6</v>
      </c>
      <c r="V176" s="3">
        <f t="shared" si="98"/>
        <v>110.79898559507062</v>
      </c>
      <c r="W176" s="3">
        <f t="shared" si="99"/>
        <v>108.97844838109725</v>
      </c>
      <c r="X176" s="3">
        <f t="shared" si="100"/>
        <v>109.48195521950812</v>
      </c>
      <c r="Y176" s="3">
        <f t="shared" si="101"/>
        <v>107.79605849256568</v>
      </c>
      <c r="Z176" s="3">
        <f t="shared" si="102"/>
        <v>100</v>
      </c>
      <c r="AA176" s="6">
        <f t="shared" si="103"/>
        <v>0.0015814442888902368</v>
      </c>
      <c r="AB176" s="6">
        <f t="shared" si="104"/>
        <v>0.01960763138631695</v>
      </c>
      <c r="AC176" s="6" t="str">
        <f t="shared" si="105"/>
        <v>jopet</v>
      </c>
    </row>
    <row r="177" spans="1:29" ht="12.75">
      <c r="A177" s="3">
        <v>166</v>
      </c>
      <c r="B177" s="3">
        <f t="shared" si="78"/>
        <v>0.10268571455701382</v>
      </c>
      <c r="C177" s="3">
        <f t="shared" si="79"/>
        <v>0.03686662285233873</v>
      </c>
      <c r="D177" s="3">
        <f t="shared" si="80"/>
        <v>0.0313551674328001</v>
      </c>
      <c r="E177" s="3">
        <f t="shared" si="81"/>
        <v>-0.019390754389596514</v>
      </c>
      <c r="F177" s="3">
        <f t="shared" si="82"/>
        <v>0.029705405293761564</v>
      </c>
      <c r="G177" s="3">
        <f t="shared" si="83"/>
        <v>0.035474109706436524</v>
      </c>
      <c r="H177" s="3">
        <f t="shared" si="84"/>
        <v>0.1712704554765821</v>
      </c>
      <c r="I177" s="3">
        <f t="shared" si="85"/>
        <v>0.01946392427187499</v>
      </c>
      <c r="J177" s="3">
        <f t="shared" si="86"/>
        <v>-0.055467421378292206</v>
      </c>
      <c r="K177" s="3">
        <f t="shared" si="87"/>
        <v>-0.033509696663232946</v>
      </c>
      <c r="L177" s="3">
        <f t="shared" si="88"/>
        <v>-0.12109094047638402</v>
      </c>
      <c r="M177" s="3">
        <f t="shared" si="89"/>
        <v>0.0805911148411538</v>
      </c>
      <c r="N177" s="3">
        <f t="shared" si="90"/>
        <v>0.08359791665396378</v>
      </c>
      <c r="O177" s="3">
        <f t="shared" si="91"/>
        <v>0.08307228802331428</v>
      </c>
      <c r="P177" s="3">
        <f t="shared" si="92"/>
        <v>0.06801240440023998</v>
      </c>
      <c r="Q177" s="3">
        <f t="shared" si="93"/>
        <v>0.001568619356254198</v>
      </c>
      <c r="R177" s="3">
        <f t="shared" si="94"/>
        <v>-0.004636960869392761</v>
      </c>
      <c r="S177" s="3">
        <f t="shared" si="95"/>
        <v>-0.0027837271727819807</v>
      </c>
      <c r="T177" s="3">
        <f t="shared" si="96"/>
        <v>-0.008235686012885218</v>
      </c>
      <c r="U177" s="3">
        <f t="shared" si="97"/>
        <v>113.6</v>
      </c>
      <c r="V177" s="3">
        <f t="shared" si="98"/>
        <v>110.8005670393595</v>
      </c>
      <c r="W177" s="3">
        <f t="shared" si="99"/>
        <v>108.97380591387373</v>
      </c>
      <c r="X177" s="3">
        <f t="shared" si="100"/>
        <v>109.479170098108</v>
      </c>
      <c r="Y177" s="3">
        <f t="shared" si="101"/>
        <v>107.78780229796196</v>
      </c>
      <c r="Z177" s="3">
        <f t="shared" si="102"/>
        <v>100</v>
      </c>
      <c r="AA177" s="6">
        <f t="shared" si="103"/>
        <v>0.001568619356254198</v>
      </c>
      <c r="AB177" s="6">
        <f t="shared" si="104"/>
        <v>0.01946392427187499</v>
      </c>
      <c r="AC177" s="6" t="str">
        <f t="shared" si="105"/>
        <v>jopet</v>
      </c>
    </row>
    <row r="178" spans="1:29" ht="12.75">
      <c r="A178" s="3">
        <v>167</v>
      </c>
      <c r="B178" s="3">
        <f t="shared" si="78"/>
        <v>0.10265694134258038</v>
      </c>
      <c r="C178" s="3">
        <f t="shared" si="79"/>
        <v>0.03692918845525775</v>
      </c>
      <c r="D178" s="3">
        <f t="shared" si="80"/>
        <v>0.03140676296831475</v>
      </c>
      <c r="E178" s="3">
        <f t="shared" si="81"/>
        <v>-0.01942627601513052</v>
      </c>
      <c r="F178" s="3">
        <f t="shared" si="82"/>
        <v>0.029750439143847392</v>
      </c>
      <c r="G178" s="3">
        <f t="shared" si="83"/>
        <v>0.03553123737034502</v>
      </c>
      <c r="H178" s="3">
        <f t="shared" si="84"/>
        <v>0.17117987133290732</v>
      </c>
      <c r="I178" s="3">
        <f t="shared" si="85"/>
        <v>0.01932098991900788</v>
      </c>
      <c r="J178" s="3">
        <f t="shared" si="86"/>
        <v>-0.055496475507780696</v>
      </c>
      <c r="K178" s="3">
        <f t="shared" si="87"/>
        <v>-0.03355075041716079</v>
      </c>
      <c r="L178" s="3">
        <f t="shared" si="88"/>
        <v>-0.12089819481871489</v>
      </c>
      <c r="M178" s="3">
        <f t="shared" si="89"/>
        <v>0.0805282224466926</v>
      </c>
      <c r="N178" s="3">
        <f t="shared" si="90"/>
        <v>0.08345565095892538</v>
      </c>
      <c r="O178" s="3">
        <f t="shared" si="91"/>
        <v>0.08292942361822736</v>
      </c>
      <c r="P178" s="3">
        <f t="shared" si="92"/>
        <v>0.06795240677494839</v>
      </c>
      <c r="Q178" s="3">
        <f t="shared" si="93"/>
        <v>0.0015558849740881717</v>
      </c>
      <c r="R178" s="3">
        <f t="shared" si="94"/>
        <v>-0.0046314944894278965</v>
      </c>
      <c r="S178" s="3">
        <f t="shared" si="95"/>
        <v>-0.0027823443940541456</v>
      </c>
      <c r="T178" s="3">
        <f t="shared" si="96"/>
        <v>-0.008215323312678272</v>
      </c>
      <c r="U178" s="3">
        <f t="shared" si="97"/>
        <v>113.6</v>
      </c>
      <c r="V178" s="3">
        <f t="shared" si="98"/>
        <v>110.80213565871576</v>
      </c>
      <c r="W178" s="3">
        <f t="shared" si="99"/>
        <v>108.96916895300434</v>
      </c>
      <c r="X178" s="3">
        <f t="shared" si="100"/>
        <v>109.47638637093522</v>
      </c>
      <c r="Y178" s="3">
        <f t="shared" si="101"/>
        <v>107.77956661194908</v>
      </c>
      <c r="Z178" s="3">
        <f t="shared" si="102"/>
        <v>100</v>
      </c>
      <c r="AA178" s="6">
        <f t="shared" si="103"/>
        <v>0.0015558849740881717</v>
      </c>
      <c r="AB178" s="6">
        <f t="shared" si="104"/>
        <v>0.01932098991900788</v>
      </c>
      <c r="AC178" s="6" t="str">
        <f t="shared" si="105"/>
        <v>jopet</v>
      </c>
    </row>
    <row r="179" spans="1:29" ht="12.75">
      <c r="A179" s="3">
        <v>168</v>
      </c>
      <c r="B179" s="3">
        <f t="shared" si="78"/>
        <v>0.10262839374617991</v>
      </c>
      <c r="C179" s="3">
        <f t="shared" si="79"/>
        <v>0.036991465200092055</v>
      </c>
      <c r="D179" s="3">
        <f t="shared" si="80"/>
        <v>0.03145810693761751</v>
      </c>
      <c r="E179" s="3">
        <f t="shared" si="81"/>
        <v>-0.019461654748531603</v>
      </c>
      <c r="F179" s="3">
        <f t="shared" si="82"/>
        <v>0.029795218939756177</v>
      </c>
      <c r="G179" s="3">
        <f t="shared" si="83"/>
        <v>0.03558807492994033</v>
      </c>
      <c r="H179" s="3">
        <f t="shared" si="84"/>
        <v>0.17108946337567899</v>
      </c>
      <c r="I179" s="3">
        <f t="shared" si="85"/>
        <v>0.019178821608470342</v>
      </c>
      <c r="J179" s="3">
        <f t="shared" si="86"/>
        <v>-0.055525344472841354</v>
      </c>
      <c r="K179" s="3">
        <f t="shared" si="87"/>
        <v>-0.03359162274085442</v>
      </c>
      <c r="L179" s="3">
        <f t="shared" si="88"/>
        <v>-0.1207061695059825</v>
      </c>
      <c r="M179" s="3">
        <f t="shared" si="89"/>
        <v>0.08046584485465316</v>
      </c>
      <c r="N179" s="3">
        <f t="shared" si="90"/>
        <v>0.08331452231474712</v>
      </c>
      <c r="O179" s="3">
        <f t="shared" si="91"/>
        <v>0.08278769170859052</v>
      </c>
      <c r="P179" s="3">
        <f t="shared" si="92"/>
        <v>0.06789300501324505</v>
      </c>
      <c r="Q179" s="3">
        <f t="shared" si="93"/>
        <v>0.0015432400840422443</v>
      </c>
      <c r="R179" s="3">
        <f t="shared" si="94"/>
        <v>-0.0046260675511165614</v>
      </c>
      <c r="S179" s="3">
        <f t="shared" si="95"/>
        <v>-0.002780972907461134</v>
      </c>
      <c r="T179" s="3">
        <f t="shared" si="96"/>
        <v>-0.008195104571399277</v>
      </c>
      <c r="U179" s="3">
        <f t="shared" si="97"/>
        <v>113.6</v>
      </c>
      <c r="V179" s="3">
        <f t="shared" si="98"/>
        <v>110.80369154368984</v>
      </c>
      <c r="W179" s="3">
        <f t="shared" si="99"/>
        <v>108.96453745851491</v>
      </c>
      <c r="X179" s="3">
        <f t="shared" si="100"/>
        <v>109.47360402654117</v>
      </c>
      <c r="Y179" s="3">
        <f t="shared" si="101"/>
        <v>107.7713512886364</v>
      </c>
      <c r="Z179" s="3">
        <f t="shared" si="102"/>
        <v>100</v>
      </c>
      <c r="AA179" s="6">
        <f t="shared" si="103"/>
        <v>0.0015432400840422443</v>
      </c>
      <c r="AB179" s="6">
        <f t="shared" si="104"/>
        <v>0.019178821608470342</v>
      </c>
      <c r="AC179" s="6" t="str">
        <f t="shared" si="105"/>
        <v>jopet</v>
      </c>
    </row>
    <row r="180" spans="1:29" ht="12.75">
      <c r="A180" s="3">
        <v>169</v>
      </c>
      <c r="B180" s="3">
        <f t="shared" si="78"/>
        <v>0.1026000703134453</v>
      </c>
      <c r="C180" s="3">
        <f t="shared" si="79"/>
        <v>0.037053455837789365</v>
      </c>
      <c r="D180" s="3">
        <f t="shared" si="80"/>
        <v>0.03150920176038296</v>
      </c>
      <c r="E180" s="3">
        <f t="shared" si="81"/>
        <v>-0.019496891904775136</v>
      </c>
      <c r="F180" s="3">
        <f t="shared" si="82"/>
        <v>0.029839747128257488</v>
      </c>
      <c r="G180" s="3">
        <f t="shared" si="83"/>
        <v>0.03564462515758634</v>
      </c>
      <c r="H180" s="3">
        <f t="shared" si="84"/>
        <v>0.17099923029885522</v>
      </c>
      <c r="I180" s="3">
        <f t="shared" si="85"/>
        <v>0.019037412715272983</v>
      </c>
      <c r="J180" s="3">
        <f t="shared" si="86"/>
        <v>-0.05555402998965003</v>
      </c>
      <c r="K180" s="3">
        <f t="shared" si="87"/>
        <v>-0.03363231530197852</v>
      </c>
      <c r="L180" s="3">
        <f t="shared" si="88"/>
        <v>-0.1205148580130114</v>
      </c>
      <c r="M180" s="3">
        <f t="shared" si="89"/>
        <v>0.08040397450738612</v>
      </c>
      <c r="N180" s="3">
        <f t="shared" si="90"/>
        <v>0.08317451555641571</v>
      </c>
      <c r="O180" s="3">
        <f t="shared" si="91"/>
        <v>0.0826470772053393</v>
      </c>
      <c r="P180" s="3">
        <f t="shared" si="92"/>
        <v>0.06783419097877685</v>
      </c>
      <c r="Q180" s="3">
        <f t="shared" si="93"/>
        <v>0.0015306836466453973</v>
      </c>
      <c r="R180" s="3">
        <f t="shared" si="94"/>
        <v>-0.004620679531595732</v>
      </c>
      <c r="S180" s="3">
        <f t="shared" si="95"/>
        <v>-0.002779612559356933</v>
      </c>
      <c r="T180" s="3">
        <f t="shared" si="96"/>
        <v>-0.008175027894234792</v>
      </c>
      <c r="U180" s="3">
        <f t="shared" si="97"/>
        <v>113.6</v>
      </c>
      <c r="V180" s="3">
        <f t="shared" si="98"/>
        <v>110.80523478377388</v>
      </c>
      <c r="W180" s="3">
        <f t="shared" si="99"/>
        <v>108.9599113909638</v>
      </c>
      <c r="X180" s="3">
        <f t="shared" si="100"/>
        <v>109.47082305363371</v>
      </c>
      <c r="Y180" s="3">
        <f t="shared" si="101"/>
        <v>107.763156184065</v>
      </c>
      <c r="Z180" s="3">
        <f t="shared" si="102"/>
        <v>100</v>
      </c>
      <c r="AA180" s="6">
        <f t="shared" si="103"/>
        <v>0.0015306836466453973</v>
      </c>
      <c r="AB180" s="6">
        <f t="shared" si="104"/>
        <v>0.019037412715272983</v>
      </c>
      <c r="AC180" s="6" t="str">
        <f t="shared" si="105"/>
        <v>jopet</v>
      </c>
    </row>
    <row r="181" spans="1:29" ht="12.75">
      <c r="A181" s="3">
        <v>170</v>
      </c>
      <c r="B181" s="3">
        <f t="shared" si="78"/>
        <v>0.10257196960601304</v>
      </c>
      <c r="C181" s="3">
        <f t="shared" si="79"/>
        <v>0.03711516307859993</v>
      </c>
      <c r="D181" s="3">
        <f t="shared" si="80"/>
        <v>0.031560049820612994</v>
      </c>
      <c r="E181" s="3">
        <f t="shared" si="81"/>
        <v>-0.019531988779217888</v>
      </c>
      <c r="F181" s="3">
        <f t="shared" si="82"/>
        <v>0.02988402611806264</v>
      </c>
      <c r="G181" s="3">
        <f t="shared" si="83"/>
        <v>0.03570089078295587</v>
      </c>
      <c r="H181" s="3">
        <f t="shared" si="84"/>
        <v>0.1709091708139758</v>
      </c>
      <c r="I181" s="3">
        <f t="shared" si="85"/>
        <v>0.01889675670680012</v>
      </c>
      <c r="J181" s="3">
        <f t="shared" si="86"/>
        <v>-0.055582533743366365</v>
      </c>
      <c r="K181" s="3">
        <f t="shared" si="87"/>
        <v>-0.03367282974156077</v>
      </c>
      <c r="L181" s="3">
        <f t="shared" si="88"/>
        <v>-0.12032425391295726</v>
      </c>
      <c r="M181" s="3">
        <f t="shared" si="89"/>
        <v>0.08034260399355712</v>
      </c>
      <c r="N181" s="3">
        <f t="shared" si="90"/>
        <v>0.08303561580570827</v>
      </c>
      <c r="O181" s="3">
        <f t="shared" si="91"/>
        <v>0.08250756530382225</v>
      </c>
      <c r="P181" s="3">
        <f t="shared" si="92"/>
        <v>0.06777595669315142</v>
      </c>
      <c r="Q181" s="3">
        <f t="shared" si="93"/>
        <v>0.0015182146408570366</v>
      </c>
      <c r="R181" s="3">
        <f t="shared" si="94"/>
        <v>-0.004615329917421985</v>
      </c>
      <c r="S181" s="3">
        <f t="shared" si="95"/>
        <v>-0.0027782631988663136</v>
      </c>
      <c r="T181" s="3">
        <f t="shared" si="96"/>
        <v>-0.008155091422340346</v>
      </c>
      <c r="U181" s="3">
        <f t="shared" si="97"/>
        <v>113.6</v>
      </c>
      <c r="V181" s="3">
        <f t="shared" si="98"/>
        <v>110.80676546742053</v>
      </c>
      <c r="W181" s="3">
        <f t="shared" si="99"/>
        <v>108.9552907114322</v>
      </c>
      <c r="X181" s="3">
        <f t="shared" si="100"/>
        <v>109.46804344107436</v>
      </c>
      <c r="Y181" s="3">
        <f t="shared" si="101"/>
        <v>107.75498115617076</v>
      </c>
      <c r="Z181" s="3">
        <f t="shared" si="102"/>
        <v>100</v>
      </c>
      <c r="AA181" s="6">
        <f t="shared" si="103"/>
        <v>0.0015182146408570366</v>
      </c>
      <c r="AB181" s="6">
        <f t="shared" si="104"/>
        <v>0.01889675670680012</v>
      </c>
      <c r="AC181" s="6" t="str">
        <f t="shared" si="105"/>
        <v>jopet</v>
      </c>
    </row>
    <row r="182" spans="1:29" ht="12.75">
      <c r="A182" s="3">
        <v>171</v>
      </c>
      <c r="B182" s="3">
        <f t="shared" si="78"/>
        <v>0.10254409020123746</v>
      </c>
      <c r="C182" s="3">
        <f t="shared" si="79"/>
        <v>0.03717658959290221</v>
      </c>
      <c r="D182" s="3">
        <f t="shared" si="80"/>
        <v>0.031610653467362346</v>
      </c>
      <c r="E182" s="3">
        <f t="shared" si="81"/>
        <v>-0.019566946647993338</v>
      </c>
      <c r="F182" s="3">
        <f t="shared" si="82"/>
        <v>0.029928058280639134</v>
      </c>
      <c r="G182" s="3">
        <f t="shared" si="83"/>
        <v>0.03575687449393124</v>
      </c>
      <c r="H182" s="3">
        <f t="shared" si="84"/>
        <v>0.17081928364982563</v>
      </c>
      <c r="I182" s="3">
        <f t="shared" si="85"/>
        <v>0.018756847140972907</v>
      </c>
      <c r="J182" s="3">
        <f t="shared" si="86"/>
        <v>-0.055610857388868035</v>
      </c>
      <c r="K182" s="3">
        <f t="shared" si="87"/>
        <v>-0.03371316767456223</v>
      </c>
      <c r="L182" s="3">
        <f t="shared" si="88"/>
        <v>-0.12013435087525527</v>
      </c>
      <c r="M182" s="3">
        <f t="shared" si="89"/>
        <v>0.08028172604456733</v>
      </c>
      <c r="N182" s="3">
        <f t="shared" si="90"/>
        <v>0.08289780846419473</v>
      </c>
      <c r="O182" s="3">
        <f t="shared" si="91"/>
        <v>0.08236914147688697</v>
      </c>
      <c r="P182" s="3">
        <f t="shared" si="92"/>
        <v>0.06771829433198173</v>
      </c>
      <c r="Q182" s="3">
        <f t="shared" si="93"/>
        <v>0.001505832063631413</v>
      </c>
      <c r="R182" s="3">
        <f t="shared" si="94"/>
        <v>-0.0046100182043520305</v>
      </c>
      <c r="S182" s="3">
        <f t="shared" si="95"/>
        <v>-0.0027769246778200285</v>
      </c>
      <c r="T182" s="3">
        <f t="shared" si="96"/>
        <v>-0.008135293331952103</v>
      </c>
      <c r="U182" s="3">
        <f t="shared" si="97"/>
        <v>113.6</v>
      </c>
      <c r="V182" s="3">
        <f t="shared" si="98"/>
        <v>110.80828368206139</v>
      </c>
      <c r="W182" s="3">
        <f t="shared" si="99"/>
        <v>108.95067538151477</v>
      </c>
      <c r="X182" s="3">
        <f t="shared" si="100"/>
        <v>109.4652651778755</v>
      </c>
      <c r="Y182" s="3">
        <f t="shared" si="101"/>
        <v>107.74682606474842</v>
      </c>
      <c r="Z182" s="3">
        <f t="shared" si="102"/>
        <v>100</v>
      </c>
      <c r="AA182" s="6">
        <f t="shared" si="103"/>
        <v>0.001505832063631413</v>
      </c>
      <c r="AB182" s="6">
        <f t="shared" si="104"/>
        <v>0.018756847140972907</v>
      </c>
      <c r="AC182" s="6" t="str">
        <f t="shared" si="105"/>
        <v>jopet</v>
      </c>
    </row>
    <row r="183" spans="1:29" ht="12.75">
      <c r="A183" s="3">
        <v>172</v>
      </c>
      <c r="B183" s="3">
        <f t="shared" si="78"/>
        <v>0.10251643069191244</v>
      </c>
      <c r="C183" s="3">
        <f t="shared" si="79"/>
        <v>0.037237738012007165</v>
      </c>
      <c r="D183" s="3">
        <f t="shared" si="80"/>
        <v>0.03166101501544452</v>
      </c>
      <c r="E183" s="3">
        <f t="shared" si="81"/>
        <v>-0.0196017667683982</v>
      </c>
      <c r="F183" s="3">
        <f t="shared" si="82"/>
        <v>0.029971845951003752</v>
      </c>
      <c r="G183" s="3">
        <f t="shared" si="83"/>
        <v>0.03581257893748201</v>
      </c>
      <c r="H183" s="3">
        <f t="shared" si="84"/>
        <v>0.17072956755210567</v>
      </c>
      <c r="I183" s="3">
        <f t="shared" si="85"/>
        <v>0.01861767766446075</v>
      </c>
      <c r="J183" s="3">
        <f t="shared" si="86"/>
        <v>-0.05563900255146978</v>
      </c>
      <c r="K183" s="3">
        <f t="shared" si="87"/>
        <v>-0.03375333069043569</v>
      </c>
      <c r="L183" s="3">
        <f t="shared" si="88"/>
        <v>-0.11994514266361991</v>
      </c>
      <c r="M183" s="3">
        <f t="shared" si="89"/>
        <v>0.08022133353108118</v>
      </c>
      <c r="N183" s="3">
        <f t="shared" si="90"/>
        <v>0.0827610792064459</v>
      </c>
      <c r="O183" s="3">
        <f t="shared" si="91"/>
        <v>0.08223179146816903</v>
      </c>
      <c r="P183" s="3">
        <f t="shared" si="92"/>
        <v>0.06766119622105045</v>
      </c>
      <c r="Q183" s="3">
        <f t="shared" si="93"/>
        <v>0.0014935349294948664</v>
      </c>
      <c r="R183" s="3">
        <f t="shared" si="94"/>
        <v>-0.004604743897129836</v>
      </c>
      <c r="S183" s="3">
        <f t="shared" si="95"/>
        <v>-0.0027755968506920576</v>
      </c>
      <c r="T183" s="3">
        <f t="shared" si="96"/>
        <v>-0.008115631833525077</v>
      </c>
      <c r="U183" s="3">
        <f t="shared" si="97"/>
        <v>113.6</v>
      </c>
      <c r="V183" s="3">
        <f t="shared" si="98"/>
        <v>110.80978951412501</v>
      </c>
      <c r="W183" s="3">
        <f t="shared" si="99"/>
        <v>108.94606536331042</v>
      </c>
      <c r="X183" s="3">
        <f t="shared" si="100"/>
        <v>109.46248825319768</v>
      </c>
      <c r="Y183" s="3">
        <f t="shared" si="101"/>
        <v>107.73869077141647</v>
      </c>
      <c r="Z183" s="3">
        <f t="shared" si="102"/>
        <v>100</v>
      </c>
      <c r="AA183" s="6">
        <f t="shared" si="103"/>
        <v>0.0014935349294948664</v>
      </c>
      <c r="AB183" s="6">
        <f t="shared" si="104"/>
        <v>0.01861767766446075</v>
      </c>
      <c r="AC183" s="6" t="str">
        <f t="shared" si="105"/>
        <v>jopet</v>
      </c>
    </row>
    <row r="184" spans="1:29" ht="12.75">
      <c r="A184" s="3">
        <v>173</v>
      </c>
      <c r="B184" s="3">
        <f t="shared" si="78"/>
        <v>0.10248898968600015</v>
      </c>
      <c r="C184" s="3">
        <f t="shared" si="79"/>
        <v>0.037298610928942356</v>
      </c>
      <c r="D184" s="3">
        <f t="shared" si="80"/>
        <v>0.031711136746119674</v>
      </c>
      <c r="E184" s="3">
        <f t="shared" si="81"/>
        <v>-0.01963645037926959</v>
      </c>
      <c r="F184" s="3">
        <f t="shared" si="82"/>
        <v>0.03001539142849297</v>
      </c>
      <c r="G184" s="3">
        <f t="shared" si="83"/>
        <v>0.03586800672051858</v>
      </c>
      <c r="H184" s="3">
        <f t="shared" si="84"/>
        <v>0.1706400212831128</v>
      </c>
      <c r="I184" s="3">
        <f t="shared" si="85"/>
        <v>0.01847924201093812</v>
      </c>
      <c r="J184" s="3">
        <f t="shared" si="86"/>
        <v>-0.05566697082761802</v>
      </c>
      <c r="K184" s="3">
        <f t="shared" si="87"/>
        <v>-0.0337933203536685</v>
      </c>
      <c r="L184" s="3">
        <f t="shared" si="88"/>
        <v>-0.11975662313410125</v>
      </c>
      <c r="M184" s="3">
        <f t="shared" si="89"/>
        <v>0.08016141945965656</v>
      </c>
      <c r="N184" s="3">
        <f t="shared" si="90"/>
        <v>0.08262541397344333</v>
      </c>
      <c r="O184" s="3">
        <f t="shared" si="91"/>
        <v>0.08209550128557908</v>
      </c>
      <c r="P184" s="3">
        <f t="shared" si="92"/>
        <v>0.06760465483259279</v>
      </c>
      <c r="Q184" s="3">
        <f t="shared" si="93"/>
        <v>0.001481322270135318</v>
      </c>
      <c r="R184" s="3">
        <f t="shared" si="94"/>
        <v>-0.004599506509279532</v>
      </c>
      <c r="S184" s="3">
        <f t="shared" si="95"/>
        <v>-0.002774279574538578</v>
      </c>
      <c r="T184" s="3">
        <f t="shared" si="96"/>
        <v>-0.00809610517089781</v>
      </c>
      <c r="U184" s="3">
        <f t="shared" si="97"/>
        <v>113.6</v>
      </c>
      <c r="V184" s="3">
        <f t="shared" si="98"/>
        <v>110.81128304905451</v>
      </c>
      <c r="W184" s="3">
        <f t="shared" si="99"/>
        <v>108.94146061941329</v>
      </c>
      <c r="X184" s="3">
        <f t="shared" si="100"/>
        <v>109.45971265634698</v>
      </c>
      <c r="Y184" s="3">
        <f t="shared" si="101"/>
        <v>107.73057513958295</v>
      </c>
      <c r="Z184" s="3">
        <f t="shared" si="102"/>
        <v>100</v>
      </c>
      <c r="AA184" s="6">
        <f t="shared" si="103"/>
        <v>0.001481322270135318</v>
      </c>
      <c r="AB184" s="6">
        <f t="shared" si="104"/>
        <v>0.01847924201093812</v>
      </c>
      <c r="AC184" s="6" t="str">
        <f t="shared" si="105"/>
        <v>jopet</v>
      </c>
    </row>
    <row r="185" spans="1:29" ht="12.75">
      <c r="A185" s="3">
        <v>174</v>
      </c>
      <c r="B185" s="3">
        <f t="shared" si="78"/>
        <v>0.10246176580636578</v>
      </c>
      <c r="C185" s="3">
        <f t="shared" si="79"/>
        <v>0.03735921089921502</v>
      </c>
      <c r="D185" s="3">
        <f t="shared" si="80"/>
        <v>0.03176102090776472</v>
      </c>
      <c r="E185" s="3">
        <f t="shared" si="81"/>
        <v>-0.01967099870135116</v>
      </c>
      <c r="F185" s="3">
        <f t="shared" si="82"/>
        <v>0.03005869697751431</v>
      </c>
      <c r="G185" s="3">
        <f t="shared" si="83"/>
        <v>0.0359231604107237</v>
      </c>
      <c r="H185" s="3">
        <f t="shared" si="84"/>
        <v>0.17055064362142708</v>
      </c>
      <c r="I185" s="3">
        <f t="shared" si="85"/>
        <v>0.01834153399938604</v>
      </c>
      <c r="J185" s="3">
        <f t="shared" si="86"/>
        <v>-0.05569476378556842</v>
      </c>
      <c r="K185" s="3">
        <f t="shared" si="87"/>
        <v>-0.033833138204310144</v>
      </c>
      <c r="L185" s="3">
        <f t="shared" si="88"/>
        <v>-0.11956878623318908</v>
      </c>
      <c r="M185" s="3">
        <f t="shared" si="89"/>
        <v>0.08010197696947521</v>
      </c>
      <c r="N185" s="3">
        <f t="shared" si="90"/>
        <v>0.08249079896618579</v>
      </c>
      <c r="O185" s="3">
        <f t="shared" si="91"/>
        <v>0.08196025719498404</v>
      </c>
      <c r="P185" s="3">
        <f t="shared" si="92"/>
        <v>0.06754866278169017</v>
      </c>
      <c r="Q185" s="3">
        <f t="shared" si="93"/>
        <v>0.001469193134003667</v>
      </c>
      <c r="R185" s="3">
        <f t="shared" si="94"/>
        <v>-0.0045943055629045285</v>
      </c>
      <c r="S185" s="3">
        <f t="shared" si="95"/>
        <v>-0.0027729727089386997</v>
      </c>
      <c r="T185" s="3">
        <f t="shared" si="96"/>
        <v>-0.008076711620481687</v>
      </c>
      <c r="U185" s="3">
        <f t="shared" si="97"/>
        <v>113.6</v>
      </c>
      <c r="V185" s="3">
        <f t="shared" si="98"/>
        <v>110.81276437132465</v>
      </c>
      <c r="W185" s="3">
        <f t="shared" si="99"/>
        <v>108.93686111290401</v>
      </c>
      <c r="X185" s="3">
        <f t="shared" si="100"/>
        <v>109.45693837677244</v>
      </c>
      <c r="Y185" s="3">
        <f t="shared" si="101"/>
        <v>107.72247903441206</v>
      </c>
      <c r="Z185" s="3">
        <f t="shared" si="102"/>
        <v>100</v>
      </c>
      <c r="AA185" s="6">
        <f t="shared" si="103"/>
        <v>0.001469193134003667</v>
      </c>
      <c r="AB185" s="6">
        <f t="shared" si="104"/>
        <v>0.01834153399938604</v>
      </c>
      <c r="AC185" s="6" t="str">
        <f t="shared" si="105"/>
        <v>jopet</v>
      </c>
    </row>
    <row r="186" spans="1:29" ht="12.75">
      <c r="A186" s="3">
        <v>175</v>
      </c>
      <c r="B186" s="3">
        <f t="shared" si="78"/>
        <v>0.10243475769051874</v>
      </c>
      <c r="C186" s="3">
        <f t="shared" si="79"/>
        <v>0.03741954044155688</v>
      </c>
      <c r="D186" s="3">
        <f t="shared" si="80"/>
        <v>0.031810669716526976</v>
      </c>
      <c r="E186" s="3">
        <f t="shared" si="81"/>
        <v>-0.019705412937651035</v>
      </c>
      <c r="F186" s="3">
        <f t="shared" si="82"/>
        <v>0.03010176482827627</v>
      </c>
      <c r="G186" s="3">
        <f t="shared" si="83"/>
        <v>0.035978042537361525</v>
      </c>
      <c r="H186" s="3">
        <f t="shared" si="84"/>
        <v>0.1704614333616067</v>
      </c>
      <c r="I186" s="3">
        <f t="shared" si="85"/>
        <v>0.018204547532434875</v>
      </c>
      <c r="J186" s="3">
        <f t="shared" si="86"/>
        <v>-0.05572238296603952</v>
      </c>
      <c r="K186" s="3">
        <f t="shared" si="87"/>
        <v>-0.03387278575848558</v>
      </c>
      <c r="L186" s="3">
        <f t="shared" si="88"/>
        <v>-0.11938162599596891</v>
      </c>
      <c r="M186" s="3">
        <f t="shared" si="89"/>
        <v>0.08004299932916806</v>
      </c>
      <c r="N186" s="3">
        <f t="shared" si="90"/>
        <v>0.08235722063948213</v>
      </c>
      <c r="O186" s="3">
        <f t="shared" si="91"/>
        <v>0.08182604571407125</v>
      </c>
      <c r="P186" s="3">
        <f t="shared" si="92"/>
        <v>0.06749321282277407</v>
      </c>
      <c r="Q186" s="3">
        <f t="shared" si="93"/>
        <v>0.0014571465859264927</v>
      </c>
      <c r="R186" s="3">
        <f t="shared" si="94"/>
        <v>-0.004589140588491837</v>
      </c>
      <c r="S186" s="3">
        <f t="shared" si="95"/>
        <v>-0.0027716761159367826</v>
      </c>
      <c r="T186" s="3">
        <f t="shared" si="96"/>
        <v>-0.008057449490474747</v>
      </c>
      <c r="U186" s="3">
        <f t="shared" si="97"/>
        <v>113.6</v>
      </c>
      <c r="V186" s="3">
        <f t="shared" si="98"/>
        <v>110.81423356445865</v>
      </c>
      <c r="W186" s="3">
        <f t="shared" si="99"/>
        <v>108.93226680734111</v>
      </c>
      <c r="X186" s="3">
        <f t="shared" si="100"/>
        <v>109.4541654040635</v>
      </c>
      <c r="Y186" s="3">
        <f t="shared" si="101"/>
        <v>107.71440232279159</v>
      </c>
      <c r="Z186" s="3">
        <f t="shared" si="102"/>
        <v>100</v>
      </c>
      <c r="AA186" s="6">
        <f t="shared" si="103"/>
        <v>0.0014571465859264927</v>
      </c>
      <c r="AB186" s="6">
        <f t="shared" si="104"/>
        <v>0.018204547532434875</v>
      </c>
      <c r="AC186" s="6" t="str">
        <f t="shared" si="105"/>
        <v>jopet</v>
      </c>
    </row>
    <row r="187" spans="1:29" ht="12.75">
      <c r="A187" s="3">
        <v>176</v>
      </c>
      <c r="B187" s="3">
        <f t="shared" si="78"/>
        <v>0.10240796399035933</v>
      </c>
      <c r="C187" s="3">
        <f t="shared" si="79"/>
        <v>0.03747960203864992</v>
      </c>
      <c r="D187" s="3">
        <f t="shared" si="80"/>
        <v>0.03186008535696099</v>
      </c>
      <c r="E187" s="3">
        <f t="shared" si="81"/>
        <v>-0.019739694273790832</v>
      </c>
      <c r="F187" s="3">
        <f t="shared" si="82"/>
        <v>0.030144597177499868</v>
      </c>
      <c r="G187" s="3">
        <f t="shared" si="83"/>
        <v>0.036032655592066254</v>
      </c>
      <c r="H187" s="3">
        <f t="shared" si="84"/>
        <v>0.17037238931389054</v>
      </c>
      <c r="I187" s="3">
        <f t="shared" si="85"/>
        <v>0.01806827659474841</v>
      </c>
      <c r="J187" s="3">
        <f t="shared" si="86"/>
        <v>-0.05574982988285132</v>
      </c>
      <c r="K187" s="3">
        <f t="shared" si="87"/>
        <v>-0.033912264508896096</v>
      </c>
      <c r="L187" s="3">
        <f t="shared" si="88"/>
        <v>-0.11919513654432443</v>
      </c>
      <c r="M187" s="3">
        <f t="shared" si="89"/>
        <v>0.0799844799337335</v>
      </c>
      <c r="N187" s="3">
        <f t="shared" si="90"/>
        <v>0.08222466569592492</v>
      </c>
      <c r="O187" s="3">
        <f t="shared" si="91"/>
        <v>0.0816928536063908</v>
      </c>
      <c r="P187" s="3">
        <f t="shared" si="92"/>
        <v>0.06743829784623331</v>
      </c>
      <c r="Q187" s="3">
        <f t="shared" si="93"/>
        <v>0.001445181706729801</v>
      </c>
      <c r="R187" s="3">
        <f t="shared" si="94"/>
        <v>-0.004584011124722135</v>
      </c>
      <c r="S187" s="3">
        <f t="shared" si="95"/>
        <v>-0.002770389659986451</v>
      </c>
      <c r="T187" s="3">
        <f t="shared" si="96"/>
        <v>-0.0080383171200986</v>
      </c>
      <c r="U187" s="3">
        <f t="shared" si="97"/>
        <v>113.6</v>
      </c>
      <c r="V187" s="3">
        <f t="shared" si="98"/>
        <v>110.81569071104457</v>
      </c>
      <c r="W187" s="3">
        <f t="shared" si="99"/>
        <v>108.92767766675261</v>
      </c>
      <c r="X187" s="3">
        <f t="shared" si="100"/>
        <v>109.45139372794756</v>
      </c>
      <c r="Y187" s="3">
        <f t="shared" si="101"/>
        <v>107.7063448733011</v>
      </c>
      <c r="Z187" s="3">
        <f t="shared" si="102"/>
        <v>100</v>
      </c>
      <c r="AA187" s="6">
        <f t="shared" si="103"/>
        <v>0.001445181706729801</v>
      </c>
      <c r="AB187" s="6">
        <f t="shared" si="104"/>
        <v>0.01806827659474841</v>
      </c>
      <c r="AC187" s="6" t="str">
        <f t="shared" si="105"/>
        <v>jopet</v>
      </c>
    </row>
    <row r="188" spans="1:29" ht="12.75">
      <c r="A188" s="3">
        <v>177</v>
      </c>
      <c r="B188" s="3">
        <f t="shared" si="78"/>
        <v>0.10238138337193198</v>
      </c>
      <c r="C188" s="3">
        <f t="shared" si="79"/>
        <v>0.037539398137833586</v>
      </c>
      <c r="D188" s="3">
        <f t="shared" si="80"/>
        <v>0.0319092699826491</v>
      </c>
      <c r="E188" s="3">
        <f t="shared" si="81"/>
        <v>-0.019773843878345788</v>
      </c>
      <c r="F188" s="3">
        <f t="shared" si="82"/>
        <v>0.030187196189110595</v>
      </c>
      <c r="G188" s="3">
        <f t="shared" si="83"/>
        <v>0.036087002029609586</v>
      </c>
      <c r="H188" s="3">
        <f t="shared" si="84"/>
        <v>0.1702835103039079</v>
      </c>
      <c r="I188" s="3">
        <f t="shared" si="85"/>
        <v>0.017932715251449294</v>
      </c>
      <c r="J188" s="3">
        <f t="shared" si="86"/>
        <v>-0.055777106023543764</v>
      </c>
      <c r="K188" s="3">
        <f t="shared" si="87"/>
        <v>-0.033951575925306274</v>
      </c>
      <c r="L188" s="3">
        <f t="shared" si="88"/>
        <v>-0.11900931208518771</v>
      </c>
      <c r="M188" s="3">
        <f t="shared" si="89"/>
        <v>0.07992641230154546</v>
      </c>
      <c r="N188" s="3">
        <f t="shared" si="90"/>
        <v>0.08209312108004008</v>
      </c>
      <c r="O188" s="3">
        <f t="shared" si="91"/>
        <v>0.08156066787557116</v>
      </c>
      <c r="P188" s="3">
        <f t="shared" si="92"/>
        <v>0.06738391087512349</v>
      </c>
      <c r="Q188" s="3">
        <f t="shared" si="93"/>
        <v>0.0014332975928735487</v>
      </c>
      <c r="R188" s="3">
        <f t="shared" si="94"/>
        <v>-0.004578916718285011</v>
      </c>
      <c r="S188" s="3">
        <f t="shared" si="95"/>
        <v>-0.0027691132078961427</v>
      </c>
      <c r="T188" s="3">
        <f t="shared" si="96"/>
        <v>-0.008019312878858046</v>
      </c>
      <c r="U188" s="3">
        <f t="shared" si="97"/>
        <v>113.6</v>
      </c>
      <c r="V188" s="3">
        <f t="shared" si="98"/>
        <v>110.8171358927513</v>
      </c>
      <c r="W188" s="3">
        <f t="shared" si="99"/>
        <v>108.9230936556279</v>
      </c>
      <c r="X188" s="3">
        <f t="shared" si="100"/>
        <v>109.44862333828758</v>
      </c>
      <c r="Y188" s="3">
        <f t="shared" si="101"/>
        <v>107.69830655618101</v>
      </c>
      <c r="Z188" s="3">
        <f t="shared" si="102"/>
        <v>100</v>
      </c>
      <c r="AA188" s="6">
        <f t="shared" si="103"/>
        <v>0.0014332975928735487</v>
      </c>
      <c r="AB188" s="6">
        <f t="shared" si="104"/>
        <v>0.017932715251449294</v>
      </c>
      <c r="AC188" s="6" t="str">
        <f t="shared" si="105"/>
        <v>jopet</v>
      </c>
    </row>
    <row r="189" spans="1:29" ht="12.75">
      <c r="A189" s="3">
        <v>178</v>
      </c>
      <c r="B189" s="3">
        <f t="shared" si="78"/>
        <v>0.10235501451518426</v>
      </c>
      <c r="C189" s="3">
        <f t="shared" si="79"/>
        <v>0.037598931151794766</v>
      </c>
      <c r="D189" s="3">
        <f t="shared" si="80"/>
        <v>0.0319582257168067</v>
      </c>
      <c r="E189" s="3">
        <f t="shared" si="81"/>
        <v>-0.019807862903176557</v>
      </c>
      <c r="F189" s="3">
        <f t="shared" si="82"/>
        <v>0.03022956399491315</v>
      </c>
      <c r="G189" s="3">
        <f t="shared" si="83"/>
        <v>0.03614108426864899</v>
      </c>
      <c r="H189" s="3">
        <f t="shared" si="84"/>
        <v>0.1701947951723947</v>
      </c>
      <c r="I189" s="3">
        <f t="shared" si="85"/>
        <v>0.0177978576465828</v>
      </c>
      <c r="J189" s="3">
        <f t="shared" si="86"/>
        <v>-0.05580421284997953</v>
      </c>
      <c r="K189" s="3">
        <f t="shared" si="87"/>
        <v>-0.03399072145501885</v>
      </c>
      <c r="L189" s="3">
        <f t="shared" si="88"/>
        <v>-0.11882414690883256</v>
      </c>
      <c r="M189" s="3">
        <f t="shared" si="89"/>
        <v>0.07986879007144712</v>
      </c>
      <c r="N189" s="3">
        <f t="shared" si="90"/>
        <v>0.0819625739726047</v>
      </c>
      <c r="O189" s="3">
        <f t="shared" si="91"/>
        <v>0.08142947575970075</v>
      </c>
      <c r="P189" s="3">
        <f t="shared" si="92"/>
        <v>0.06733004506197261</v>
      </c>
      <c r="Q189" s="3">
        <f t="shared" si="93"/>
        <v>0.0014214933560964217</v>
      </c>
      <c r="R189" s="3">
        <f t="shared" si="94"/>
        <v>-0.004573856923699425</v>
      </c>
      <c r="S189" s="3">
        <f t="shared" si="95"/>
        <v>-0.002767846628776198</v>
      </c>
      <c r="T189" s="3">
        <f t="shared" si="96"/>
        <v>-0.00800043516582215</v>
      </c>
      <c r="U189" s="3">
        <f t="shared" si="97"/>
        <v>113.6</v>
      </c>
      <c r="V189" s="3">
        <f t="shared" si="98"/>
        <v>110.81856919034416</v>
      </c>
      <c r="W189" s="3">
        <f t="shared" si="99"/>
        <v>108.91851473890961</v>
      </c>
      <c r="X189" s="3">
        <f t="shared" si="100"/>
        <v>109.44585422507969</v>
      </c>
      <c r="Y189" s="3">
        <f t="shared" si="101"/>
        <v>107.69028724330215</v>
      </c>
      <c r="Z189" s="3">
        <f t="shared" si="102"/>
        <v>100</v>
      </c>
      <c r="AA189" s="6">
        <f t="shared" si="103"/>
        <v>0.0014214933560964217</v>
      </c>
      <c r="AB189" s="6">
        <f t="shared" si="104"/>
        <v>0.0177978576465828</v>
      </c>
      <c r="AC189" s="6" t="str">
        <f t="shared" si="105"/>
        <v>jopet</v>
      </c>
    </row>
    <row r="190" spans="1:29" ht="12.75">
      <c r="A190" s="3">
        <v>179</v>
      </c>
      <c r="B190" s="3">
        <f t="shared" si="78"/>
        <v>0.10232885611373065</v>
      </c>
      <c r="C190" s="3">
        <f t="shared" si="79"/>
        <v>0.037658203459240404</v>
      </c>
      <c r="D190" s="3">
        <f t="shared" si="80"/>
        <v>0.03200695465287278</v>
      </c>
      <c r="E190" s="3">
        <f t="shared" si="81"/>
        <v>-0.019841752483752327</v>
      </c>
      <c r="F190" s="3">
        <f t="shared" si="82"/>
        <v>0.030271702695248037</v>
      </c>
      <c r="G190" s="3">
        <f t="shared" si="83"/>
        <v>0.03619490469245608</v>
      </c>
      <c r="H190" s="3">
        <f t="shared" si="84"/>
        <v>0.17010624277491707</v>
      </c>
      <c r="I190" s="3">
        <f t="shared" si="85"/>
        <v>0.01766369800161746</v>
      </c>
      <c r="J190" s="3">
        <f t="shared" si="86"/>
        <v>-0.05583115179892655</v>
      </c>
      <c r="K190" s="3">
        <f t="shared" si="87"/>
        <v>-0.03402970252333563</v>
      </c>
      <c r="L190" s="3">
        <f t="shared" si="88"/>
        <v>-0.11863963538721294</v>
      </c>
      <c r="M190" s="3">
        <f t="shared" si="89"/>
        <v>0.07981160699992854</v>
      </c>
      <c r="N190" s="3">
        <f t="shared" si="90"/>
        <v>0.0818330117851296</v>
      </c>
      <c r="O190" s="3">
        <f t="shared" si="91"/>
        <v>0.08129926472587111</v>
      </c>
      <c r="P190" s="3">
        <f t="shared" si="92"/>
        <v>0.0672766936856818</v>
      </c>
      <c r="Q190" s="3">
        <f t="shared" si="93"/>
        <v>0.0014097681230705158</v>
      </c>
      <c r="R190" s="3">
        <f t="shared" si="94"/>
        <v>-0.0045688313031389165</v>
      </c>
      <c r="S190" s="3">
        <f t="shared" si="95"/>
        <v>-0.002766589793987307</v>
      </c>
      <c r="T190" s="3">
        <f t="shared" si="96"/>
        <v>-0.007981682408926499</v>
      </c>
      <c r="U190" s="3">
        <f t="shared" si="97"/>
        <v>113.6</v>
      </c>
      <c r="V190" s="3">
        <f t="shared" si="98"/>
        <v>110.81999068370025</v>
      </c>
      <c r="W190" s="3">
        <f t="shared" si="99"/>
        <v>108.91394088198591</v>
      </c>
      <c r="X190" s="3">
        <f t="shared" si="100"/>
        <v>109.44308637845091</v>
      </c>
      <c r="Y190" s="3">
        <f t="shared" si="101"/>
        <v>107.68228680813633</v>
      </c>
      <c r="Z190" s="3">
        <f t="shared" si="102"/>
        <v>100</v>
      </c>
      <c r="AA190" s="6">
        <f t="shared" si="103"/>
        <v>0.0014097681230705158</v>
      </c>
      <c r="AB190" s="6">
        <f t="shared" si="104"/>
        <v>0.01766369800161746</v>
      </c>
      <c r="AC190" s="6" t="str">
        <f t="shared" si="105"/>
        <v>jopet</v>
      </c>
    </row>
    <row r="191" spans="1:29" ht="12.75">
      <c r="A191" s="3">
        <v>180</v>
      </c>
      <c r="B191" s="3">
        <f t="shared" si="78"/>
        <v>0.10230290687462239</v>
      </c>
      <c r="C191" s="3">
        <f t="shared" si="79"/>
        <v>0.037717217405553775</v>
      </c>
      <c r="D191" s="3">
        <f t="shared" si="80"/>
        <v>0.03205545885508534</v>
      </c>
      <c r="E191" s="3">
        <f t="shared" si="81"/>
        <v>-0.019875513739466954</v>
      </c>
      <c r="F191" s="3">
        <f t="shared" si="82"/>
        <v>0.030313614359630963</v>
      </c>
      <c r="G191" s="3">
        <f t="shared" si="83"/>
        <v>0.036248465649626666</v>
      </c>
      <c r="H191" s="3">
        <f t="shared" si="84"/>
        <v>0.1700178519816015</v>
      </c>
      <c r="I191" s="3">
        <f t="shared" si="85"/>
        <v>0.017530230613983275</v>
      </c>
      <c r="J191" s="3">
        <f t="shared" si="86"/>
        <v>-0.05585792428262681</v>
      </c>
      <c r="K191" s="3">
        <f t="shared" si="87"/>
        <v>-0.03406852053400829</v>
      </c>
      <c r="L191" s="3">
        <f t="shared" si="88"/>
        <v>-0.11845577197234386</v>
      </c>
      <c r="M191" s="3">
        <f t="shared" si="89"/>
        <v>0.07975485695838454</v>
      </c>
      <c r="N191" s="3">
        <f t="shared" si="90"/>
        <v>0.08170442215449775</v>
      </c>
      <c r="O191" s="3">
        <f t="shared" si="91"/>
        <v>0.08117002246487436</v>
      </c>
      <c r="P191" s="3">
        <f t="shared" si="92"/>
        <v>0.06722385014851655</v>
      </c>
      <c r="Q191" s="3">
        <f t="shared" si="93"/>
        <v>0.0013981210350657296</v>
      </c>
      <c r="R191" s="3">
        <f t="shared" si="94"/>
        <v>-0.004563839426261712</v>
      </c>
      <c r="S191" s="3">
        <f t="shared" si="95"/>
        <v>-0.002765342577090486</v>
      </c>
      <c r="T191" s="3">
        <f t="shared" si="96"/>
        <v>-0.00796305306429569</v>
      </c>
      <c r="U191" s="3">
        <f t="shared" si="97"/>
        <v>113.6</v>
      </c>
      <c r="V191" s="3">
        <f t="shared" si="98"/>
        <v>110.82140045182332</v>
      </c>
      <c r="W191" s="3">
        <f t="shared" si="99"/>
        <v>108.90937205068278</v>
      </c>
      <c r="X191" s="3">
        <f t="shared" si="100"/>
        <v>109.44031978865692</v>
      </c>
      <c r="Y191" s="3">
        <f t="shared" si="101"/>
        <v>107.6743051257274</v>
      </c>
      <c r="Z191" s="3">
        <f t="shared" si="102"/>
        <v>100</v>
      </c>
      <c r="AA191" s="6">
        <f t="shared" si="103"/>
        <v>0.0013981210350657296</v>
      </c>
      <c r="AB191" s="6">
        <f t="shared" si="104"/>
        <v>0.017530230613983275</v>
      </c>
      <c r="AC191" s="6" t="str">
        <f t="shared" si="105"/>
        <v>jopet</v>
      </c>
    </row>
    <row r="192" spans="1:29" ht="12.75">
      <c r="A192" s="3">
        <v>181</v>
      </c>
      <c r="B192" s="3">
        <f t="shared" si="78"/>
        <v>0.1022771655181225</v>
      </c>
      <c r="C192" s="3">
        <f t="shared" si="79"/>
        <v>0.03777597530343465</v>
      </c>
      <c r="D192" s="3">
        <f t="shared" si="80"/>
        <v>0.03210374035904246</v>
      </c>
      <c r="E192" s="3">
        <f t="shared" si="81"/>
        <v>-0.01990914777394785</v>
      </c>
      <c r="F192" s="3">
        <f t="shared" si="82"/>
        <v>0.030355301027376203</v>
      </c>
      <c r="G192" s="3">
        <f t="shared" si="83"/>
        <v>0.036301769454773404</v>
      </c>
      <c r="H192" s="3">
        <f t="shared" si="84"/>
        <v>0.1699296216768706</v>
      </c>
      <c r="I192" s="3">
        <f t="shared" si="85"/>
        <v>0.017397449855645397</v>
      </c>
      <c r="J192" s="3">
        <f t="shared" si="86"/>
        <v>-0.05588453168935129</v>
      </c>
      <c r="K192" s="3">
        <f t="shared" si="87"/>
        <v>-0.03410717686967879</v>
      </c>
      <c r="L192" s="3">
        <f t="shared" si="88"/>
        <v>-0.11827255119472099</v>
      </c>
      <c r="M192" s="3">
        <f t="shared" si="89"/>
        <v>0.07969853393045087</v>
      </c>
      <c r="N192" s="3">
        <f t="shared" si="90"/>
        <v>0.08157679293775404</v>
      </c>
      <c r="O192" s="3">
        <f t="shared" si="91"/>
        <v>0.08104173688604926</v>
      </c>
      <c r="P192" s="3">
        <f t="shared" si="92"/>
        <v>0.06717150797318508</v>
      </c>
      <c r="Q192" s="3">
        <f t="shared" si="93"/>
        <v>0.0013865512476234723</v>
      </c>
      <c r="R192" s="3">
        <f t="shared" si="94"/>
        <v>-0.004558880870045564</v>
      </c>
      <c r="S192" s="3">
        <f t="shared" si="95"/>
        <v>-0.002764104853798454</v>
      </c>
      <c r="T192" s="3">
        <f t="shared" si="96"/>
        <v>-0.007944545615585141</v>
      </c>
      <c r="U192" s="3">
        <f t="shared" si="97"/>
        <v>113.6</v>
      </c>
      <c r="V192" s="3">
        <f t="shared" si="98"/>
        <v>110.82279857285839</v>
      </c>
      <c r="W192" s="3">
        <f t="shared" si="99"/>
        <v>108.90480821125651</v>
      </c>
      <c r="X192" s="3">
        <f t="shared" si="100"/>
        <v>109.43755444607983</v>
      </c>
      <c r="Y192" s="3">
        <f t="shared" si="101"/>
        <v>107.6663420726631</v>
      </c>
      <c r="Z192" s="3">
        <f t="shared" si="102"/>
        <v>100</v>
      </c>
      <c r="AA192" s="6">
        <f t="shared" si="103"/>
        <v>0.0013865512476234723</v>
      </c>
      <c r="AB192" s="6">
        <f t="shared" si="104"/>
        <v>0.017397449855645397</v>
      </c>
      <c r="AC192" s="6" t="str">
        <f t="shared" si="105"/>
        <v>jopet</v>
      </c>
    </row>
    <row r="193" spans="1:29" ht="12.75">
      <c r="A193" s="3">
        <v>182</v>
      </c>
      <c r="B193" s="3">
        <f aca="true" t="shared" si="106" ref="B193:B256">SIGN(U193-V193)*SQRT(ABS(U193-V193)/$F$1)</f>
        <v>0.10225163077748586</v>
      </c>
      <c r="C193" s="3">
        <f aca="true" t="shared" si="107" ref="C193:C256">SIGN(V193-W193)*SQRT(ABS(V193-W193)/$F$2)</f>
        <v>0.03783447943352313</v>
      </c>
      <c r="D193" s="3">
        <f aca="true" t="shared" si="108" ref="D193:D256">SIGN(V193-X193)*SQRT(ABS(V193-X193)/$F$3)</f>
        <v>0.032151801172250444</v>
      </c>
      <c r="E193" s="3">
        <f aca="true" t="shared" si="109" ref="E193:E256">SIGN(W193-X193)*SQRT(ABS(W193-X193)/$F$4)</f>
        <v>-0.019942655675354765</v>
      </c>
      <c r="F193" s="3">
        <f aca="true" t="shared" si="110" ref="F193:F256">SIGN(W193-Y193)*SQRT(ABS(W193-Y193)/$F$5)</f>
        <v>0.030396764708203943</v>
      </c>
      <c r="G193" s="3">
        <f aca="true" t="shared" si="111" ref="G193:G256">SIGN(X193-Y193)*SQRT(ABS(X193-Y193)/$F$6)</f>
        <v>0.03635481838919942</v>
      </c>
      <c r="H193" s="3">
        <f aca="true" t="shared" si="112" ref="H193:H256">SIGN(Y193-Z193)*SQRT(ABS(Y193-Z193)/$F$7)</f>
        <v>0.1698415507591862</v>
      </c>
      <c r="I193" s="3">
        <f aca="true" t="shared" si="113" ref="I193:I256">-C193-D193-$I$3+B193</f>
        <v>0.017265350171712282</v>
      </c>
      <c r="J193" s="3">
        <f aca="true" t="shared" si="114" ref="J193:J256">-E193-F193-$I$4+K193+K193+C193</f>
        <v>-0.05591097538393353</v>
      </c>
      <c r="K193" s="3">
        <f aca="true" t="shared" si="115" ref="K193:K256">-G193-$I$2+D193+E193</f>
        <v>-0.03414567289230375</v>
      </c>
      <c r="L193" s="3">
        <f aca="true" t="shared" si="116" ref="L193:L256">-H193-$I$1+F193+G193</f>
        <v>-0.11808996766178283</v>
      </c>
      <c r="M193" s="3">
        <f aca="true" t="shared" si="117" ref="M193:M256">(1/($F$1*ABS(B193)))+(1/($F$2*ABS(C193)))+(1/($F$3*ABS(D193)))</f>
        <v>0.07964263200941532</v>
      </c>
      <c r="N193" s="3">
        <f aca="true" t="shared" si="118" ref="N193:N256">(1/($F$2*ABS(C193)))+(1/($F$4*ABS(E193)))+(1/($F$5*ABS(F193)))</f>
        <v>0.08145011220704765</v>
      </c>
      <c r="O193" s="3">
        <f aca="true" t="shared" si="119" ref="O193:O256">(1/($F$3*ABS(D193)))+(1/($F$4*ABS(E193)))+(1/($F$6*ABS(G193)))</f>
        <v>0.08091439611227803</v>
      </c>
      <c r="P193" s="3">
        <f aca="true" t="shared" si="120" ref="P193:P256">(1/($F$6*ABS(G193)))+(1/($F$5*ABS(F193)))+(1/($F$7*ABS(H193)))</f>
        <v>0.06711966080000203</v>
      </c>
      <c r="Q193" s="3">
        <f aca="true" t="shared" si="121" ref="Q193:Q256">I193*M193</f>
        <v>0.001375057930239377</v>
      </c>
      <c r="R193" s="3">
        <f aca="true" t="shared" si="122" ref="R193:R256">N193*J193</f>
        <v>-0.004553955218626865</v>
      </c>
      <c r="S193" s="3">
        <f aca="true" t="shared" si="123" ref="S193:S256">O193*K193</f>
        <v>-0.0027628765019281397</v>
      </c>
      <c r="T193" s="3">
        <f aca="true" t="shared" si="124" ref="T193:T256">P193*L193</f>
        <v>-0.007926158573342073</v>
      </c>
      <c r="U193" s="3">
        <f aca="true" t="shared" si="125" ref="U193:U256">U192</f>
        <v>113.6</v>
      </c>
      <c r="V193" s="3">
        <f aca="true" t="shared" si="126" ref="V193:V256">V192+Q192</f>
        <v>110.82418512410601</v>
      </c>
      <c r="W193" s="3">
        <f aca="true" t="shared" si="127" ref="W193:W256">W192+R192</f>
        <v>108.90024933038646</v>
      </c>
      <c r="X193" s="3">
        <f aca="true" t="shared" si="128" ref="X193:X256">X192+S192</f>
        <v>109.43479034122603</v>
      </c>
      <c r="Y193" s="3">
        <f aca="true" t="shared" si="129" ref="Y193:Y256">Y192+T192</f>
        <v>107.65839752704751</v>
      </c>
      <c r="Z193" s="3">
        <f aca="true" t="shared" si="130" ref="Z193:Z256">Z192</f>
        <v>100</v>
      </c>
      <c r="AA193" s="6">
        <f t="shared" si="103"/>
        <v>0.001375057930239377</v>
      </c>
      <c r="AB193" s="6">
        <f t="shared" si="104"/>
        <v>0.017265350171712282</v>
      </c>
      <c r="AC193" s="6" t="str">
        <f t="shared" si="105"/>
        <v>jopet</v>
      </c>
    </row>
    <row r="194" spans="1:29" ht="12.75">
      <c r="A194" s="3">
        <v>183</v>
      </c>
      <c r="B194" s="3">
        <f t="shared" si="106"/>
        <v>0.10222630139874384</v>
      </c>
      <c r="C194" s="3">
        <f t="shared" si="107"/>
        <v>0.03789273204500951</v>
      </c>
      <c r="D194" s="3">
        <f t="shared" si="108"/>
        <v>0.03219964327465826</v>
      </c>
      <c r="E194" s="3">
        <f t="shared" si="109"/>
        <v>-0.01997603851667406</v>
      </c>
      <c r="F194" s="3">
        <f t="shared" si="110"/>
        <v>0.030438007382831908</v>
      </c>
      <c r="G194" s="3">
        <f t="shared" si="111"/>
        <v>0.036407614701556255</v>
      </c>
      <c r="H194" s="3">
        <f t="shared" si="112"/>
        <v>0.1697536381407974</v>
      </c>
      <c r="I194" s="3">
        <f t="shared" si="113"/>
        <v>0.01713392607907606</v>
      </c>
      <c r="J194" s="3">
        <f t="shared" si="114"/>
        <v>-0.05593725670829244</v>
      </c>
      <c r="K194" s="3">
        <f t="shared" si="115"/>
        <v>-0.034184009943572055</v>
      </c>
      <c r="L194" s="3">
        <f t="shared" si="116"/>
        <v>-0.11790801605640924</v>
      </c>
      <c r="M194" s="3">
        <f t="shared" si="117"/>
        <v>0.07958714539570133</v>
      </c>
      <c r="N194" s="3">
        <f t="shared" si="118"/>
        <v>0.08132436824471125</v>
      </c>
      <c r="O194" s="3">
        <f t="shared" si="119"/>
        <v>0.0807879884751177</v>
      </c>
      <c r="P194" s="3">
        <f t="shared" si="120"/>
        <v>0.06706830238413349</v>
      </c>
      <c r="Q194" s="3">
        <f t="shared" si="121"/>
        <v>0.0013636402660546251</v>
      </c>
      <c r="R194" s="3">
        <f t="shared" si="122"/>
        <v>-0.004549062063144119</v>
      </c>
      <c r="S194" s="3">
        <f t="shared" si="123"/>
        <v>-0.0027616574013546082</v>
      </c>
      <c r="T194" s="3">
        <f t="shared" si="124"/>
        <v>-0.007907890474384522</v>
      </c>
      <c r="U194" s="3">
        <f t="shared" si="125"/>
        <v>113.6</v>
      </c>
      <c r="V194" s="3">
        <f t="shared" si="126"/>
        <v>110.82556018203624</v>
      </c>
      <c r="W194" s="3">
        <f t="shared" si="127"/>
        <v>108.89569537516783</v>
      </c>
      <c r="X194" s="3">
        <f t="shared" si="128"/>
        <v>109.4320274647241</v>
      </c>
      <c r="Y194" s="3">
        <f t="shared" si="129"/>
        <v>107.65047136847417</v>
      </c>
      <c r="Z194" s="3">
        <f t="shared" si="130"/>
        <v>100</v>
      </c>
      <c r="AA194" s="6">
        <f t="shared" si="103"/>
        <v>0.0013636402660546251</v>
      </c>
      <c r="AB194" s="6">
        <f t="shared" si="104"/>
        <v>0.01713392607907606</v>
      </c>
      <c r="AC194" s="6" t="str">
        <f t="shared" si="105"/>
        <v>jopet</v>
      </c>
    </row>
    <row r="195" spans="1:29" ht="12.75">
      <c r="A195" s="3">
        <v>184</v>
      </c>
      <c r="B195" s="3">
        <f t="shared" si="106"/>
        <v>0.10220117614049415</v>
      </c>
      <c r="C195" s="3">
        <f t="shared" si="107"/>
        <v>0.03795073535622883</v>
      </c>
      <c r="D195" s="3">
        <f t="shared" si="108"/>
        <v>0.03224726861917853</v>
      </c>
      <c r="E195" s="3">
        <f t="shared" si="109"/>
        <v>-0.020009297356005793</v>
      </c>
      <c r="F195" s="3">
        <f t="shared" si="110"/>
        <v>0.030479031003551947</v>
      </c>
      <c r="G195" s="3">
        <f t="shared" si="111"/>
        <v>0.036460160608485274</v>
      </c>
      <c r="H195" s="3">
        <f t="shared" si="112"/>
        <v>0.16966588274749522</v>
      </c>
      <c r="I195" s="3">
        <f t="shared" si="113"/>
        <v>0.01700317216508679</v>
      </c>
      <c r="J195" s="3">
        <f t="shared" si="114"/>
        <v>-0.055963376981942405</v>
      </c>
      <c r="K195" s="3">
        <f t="shared" si="115"/>
        <v>-0.03422218934531254</v>
      </c>
      <c r="L195" s="3">
        <f t="shared" si="116"/>
        <v>-0.117726691135458</v>
      </c>
      <c r="M195" s="3">
        <f t="shared" si="117"/>
        <v>0.07953206839442249</v>
      </c>
      <c r="N195" s="3">
        <f t="shared" si="118"/>
        <v>0.0811995495384784</v>
      </c>
      <c r="O195" s="3">
        <f t="shared" si="119"/>
        <v>0.0806625025100678</v>
      </c>
      <c r="P195" s="3">
        <f t="shared" si="120"/>
        <v>0.06701742659292097</v>
      </c>
      <c r="Q195" s="3">
        <f t="shared" si="121"/>
        <v>0.0013522974515558232</v>
      </c>
      <c r="R195" s="3">
        <f t="shared" si="122"/>
        <v>-0.0045442010015857735</v>
      </c>
      <c r="S195" s="3">
        <f t="shared" si="123"/>
        <v>-0.0027604474339662888</v>
      </c>
      <c r="T195" s="3">
        <f t="shared" si="124"/>
        <v>-0.007889739881198036</v>
      </c>
      <c r="U195" s="3">
        <f t="shared" si="125"/>
        <v>113.6</v>
      </c>
      <c r="V195" s="3">
        <f t="shared" si="126"/>
        <v>110.82692382230229</v>
      </c>
      <c r="W195" s="3">
        <f t="shared" si="127"/>
        <v>108.89114631310468</v>
      </c>
      <c r="X195" s="3">
        <f t="shared" si="128"/>
        <v>109.42926580732275</v>
      </c>
      <c r="Y195" s="3">
        <f t="shared" si="129"/>
        <v>107.64256347799979</v>
      </c>
      <c r="Z195" s="3">
        <f t="shared" si="130"/>
        <v>100</v>
      </c>
      <c r="AA195" s="6">
        <f t="shared" si="103"/>
        <v>0.0013522974515558232</v>
      </c>
      <c r="AB195" s="6">
        <f t="shared" si="104"/>
        <v>0.01700317216508679</v>
      </c>
      <c r="AC195" s="6" t="str">
        <f t="shared" si="105"/>
        <v>jopet</v>
      </c>
    </row>
    <row r="196" spans="1:29" ht="12.75">
      <c r="A196" s="3">
        <v>185</v>
      </c>
      <c r="B196" s="3">
        <f t="shared" si="106"/>
        <v>0.10217625377369544</v>
      </c>
      <c r="C196" s="3">
        <f t="shared" si="107"/>
        <v>0.03800849155524073</v>
      </c>
      <c r="D196" s="3">
        <f t="shared" si="108"/>
        <v>0.03229467913219706</v>
      </c>
      <c r="E196" s="3">
        <f t="shared" si="109"/>
        <v>-0.020042433236841326</v>
      </c>
      <c r="F196" s="3">
        <f t="shared" si="110"/>
        <v>0.030519837494792545</v>
      </c>
      <c r="G196" s="3">
        <f t="shared" si="111"/>
        <v>0.03651245829524201</v>
      </c>
      <c r="H196" s="3">
        <f t="shared" si="112"/>
        <v>0.16957828351837248</v>
      </c>
      <c r="I196" s="3">
        <f t="shared" si="113"/>
        <v>0.01687308308625765</v>
      </c>
      <c r="J196" s="3">
        <f t="shared" si="114"/>
        <v>-0.05598933750248305</v>
      </c>
      <c r="K196" s="3">
        <f t="shared" si="115"/>
        <v>-0.034260212399886275</v>
      </c>
      <c r="L196" s="3">
        <f t="shared" si="116"/>
        <v>-0.11754598772833792</v>
      </c>
      <c r="M196" s="3">
        <f t="shared" si="117"/>
        <v>0.07947739541300461</v>
      </c>
      <c r="N196" s="3">
        <f t="shared" si="118"/>
        <v>0.08107564477683886</v>
      </c>
      <c r="O196" s="3">
        <f t="shared" si="119"/>
        <v>0.08053792695197426</v>
      </c>
      <c r="P196" s="3">
        <f t="shared" si="120"/>
        <v>0.06696702740328196</v>
      </c>
      <c r="Q196" s="3">
        <f t="shared" si="121"/>
        <v>0.0013410286962829794</v>
      </c>
      <c r="R196" s="3">
        <f t="shared" si="122"/>
        <v>-0.004539371638641858</v>
      </c>
      <c r="S196" s="3">
        <f t="shared" si="123"/>
        <v>-0.0027592464836211634</v>
      </c>
      <c r="T196" s="3">
        <f t="shared" si="124"/>
        <v>-0.007871705381349452</v>
      </c>
      <c r="U196" s="3">
        <f t="shared" si="125"/>
        <v>113.6</v>
      </c>
      <c r="V196" s="3">
        <f t="shared" si="126"/>
        <v>110.82827611975385</v>
      </c>
      <c r="W196" s="3">
        <f t="shared" si="127"/>
        <v>108.8866021121031</v>
      </c>
      <c r="X196" s="3">
        <f t="shared" si="128"/>
        <v>109.42650535988878</v>
      </c>
      <c r="Y196" s="3">
        <f t="shared" si="129"/>
        <v>107.6346737381186</v>
      </c>
      <c r="Z196" s="3">
        <f t="shared" si="130"/>
        <v>100</v>
      </c>
      <c r="AA196" s="6">
        <f t="shared" si="103"/>
        <v>0.0013410286962829794</v>
      </c>
      <c r="AB196" s="6">
        <f t="shared" si="104"/>
        <v>0.01687308308625765</v>
      </c>
      <c r="AC196" s="6" t="str">
        <f t="shared" si="105"/>
        <v>jopet</v>
      </c>
    </row>
    <row r="197" spans="1:29" ht="12.75">
      <c r="A197" s="3">
        <v>186</v>
      </c>
      <c r="B197" s="3">
        <f t="shared" si="106"/>
        <v>0.10215153308146656</v>
      </c>
      <c r="C197" s="3">
        <f t="shared" si="107"/>
        <v>0.03806600280039623</v>
      </c>
      <c r="D197" s="3">
        <f t="shared" si="108"/>
        <v>0.032341876714068456</v>
      </c>
      <c r="E197" s="3">
        <f t="shared" si="109"/>
        <v>-0.02007544718833855</v>
      </c>
      <c r="F197" s="3">
        <f t="shared" si="110"/>
        <v>0.030560428753666494</v>
      </c>
      <c r="G197" s="3">
        <f t="shared" si="111"/>
        <v>0.03656450991630677</v>
      </c>
      <c r="H197" s="3">
        <f t="shared" si="112"/>
        <v>0.16949083940558937</v>
      </c>
      <c r="I197" s="3">
        <f t="shared" si="113"/>
        <v>0.016743653567001873</v>
      </c>
      <c r="J197" s="3">
        <f t="shared" si="114"/>
        <v>-0.05601513954608545</v>
      </c>
      <c r="K197" s="3">
        <f t="shared" si="115"/>
        <v>-0.034298080390576864</v>
      </c>
      <c r="L197" s="3">
        <f t="shared" si="116"/>
        <v>-0.11736590073561609</v>
      </c>
      <c r="M197" s="3">
        <f t="shared" si="117"/>
        <v>0.07942312095887416</v>
      </c>
      <c r="N197" s="3">
        <f t="shared" si="118"/>
        <v>0.08095264284451498</v>
      </c>
      <c r="O197" s="3">
        <f t="shared" si="119"/>
        <v>0.0804142507305523</v>
      </c>
      <c r="P197" s="3">
        <f t="shared" si="120"/>
        <v>0.06691709889918379</v>
      </c>
      <c r="Q197" s="3">
        <f t="shared" si="121"/>
        <v>0.0013298332225454746</v>
      </c>
      <c r="R197" s="3">
        <f t="shared" si="122"/>
        <v>-0.004534573585559923</v>
      </c>
      <c r="S197" s="3">
        <f t="shared" si="123"/>
        <v>-0.0027580544361044874</v>
      </c>
      <c r="T197" s="3">
        <f t="shared" si="124"/>
        <v>-0.00785378558691701</v>
      </c>
      <c r="U197" s="3">
        <f t="shared" si="125"/>
        <v>113.6</v>
      </c>
      <c r="V197" s="3">
        <f t="shared" si="126"/>
        <v>110.82961714845014</v>
      </c>
      <c r="W197" s="3">
        <f t="shared" si="127"/>
        <v>108.88206274046446</v>
      </c>
      <c r="X197" s="3">
        <f t="shared" si="128"/>
        <v>109.42374611340516</v>
      </c>
      <c r="Y197" s="3">
        <f t="shared" si="129"/>
        <v>107.62680203273725</v>
      </c>
      <c r="Z197" s="3">
        <f t="shared" si="130"/>
        <v>100</v>
      </c>
      <c r="AA197" s="6">
        <f t="shared" si="103"/>
        <v>0.0013298332225454746</v>
      </c>
      <c r="AB197" s="6">
        <f t="shared" si="104"/>
        <v>0.016743653567001873</v>
      </c>
      <c r="AC197" s="6" t="str">
        <f t="shared" si="105"/>
        <v>jopet</v>
      </c>
    </row>
    <row r="198" spans="1:29" ht="12.75">
      <c r="A198" s="3">
        <v>187</v>
      </c>
      <c r="B198" s="3">
        <f t="shared" si="106"/>
        <v>0.10212701285888981</v>
      </c>
      <c r="C198" s="3">
        <f t="shared" si="107"/>
        <v>0.03812327122089026</v>
      </c>
      <c r="D198" s="3">
        <f t="shared" si="108"/>
        <v>0.03238886323960179</v>
      </c>
      <c r="E198" s="3">
        <f t="shared" si="109"/>
        <v>-0.020108340225586274</v>
      </c>
      <c r="F198" s="3">
        <f t="shared" si="110"/>
        <v>0.03060080665050578</v>
      </c>
      <c r="G198" s="3">
        <f t="shared" si="111"/>
        <v>0.03661631759597857</v>
      </c>
      <c r="H198" s="3">
        <f t="shared" si="112"/>
        <v>0.16940354937414442</v>
      </c>
      <c r="I198" s="3">
        <f t="shared" si="113"/>
        <v>0.016614878398397773</v>
      </c>
      <c r="J198" s="3">
        <f t="shared" si="114"/>
        <v>-0.05604078436795535</v>
      </c>
      <c r="K198" s="3">
        <f t="shared" si="115"/>
        <v>-0.03433579458196306</v>
      </c>
      <c r="L198" s="3">
        <f t="shared" si="116"/>
        <v>-0.1171864251276601</v>
      </c>
      <c r="M198" s="3">
        <f t="shared" si="117"/>
        <v>0.07936923963720957</v>
      </c>
      <c r="N198" s="3">
        <f t="shared" si="118"/>
        <v>0.08083053281807029</v>
      </c>
      <c r="O198" s="3">
        <f t="shared" si="119"/>
        <v>0.08029146296604</v>
      </c>
      <c r="P198" s="3">
        <f t="shared" si="120"/>
        <v>0.06686763526918896</v>
      </c>
      <c r="Q198" s="3">
        <f t="shared" si="121"/>
        <v>0.0013187102651455295</v>
      </c>
      <c r="R198" s="3">
        <f t="shared" si="122"/>
        <v>-0.004529806460004416</v>
      </c>
      <c r="S198" s="3">
        <f t="shared" si="123"/>
        <v>-0.002756871179087244</v>
      </c>
      <c r="T198" s="3">
        <f t="shared" si="124"/>
        <v>-0.007835979133936495</v>
      </c>
      <c r="U198" s="3">
        <f t="shared" si="125"/>
        <v>113.6</v>
      </c>
      <c r="V198" s="3">
        <f t="shared" si="126"/>
        <v>110.83094698167268</v>
      </c>
      <c r="W198" s="3">
        <f t="shared" si="127"/>
        <v>108.8775281668789</v>
      </c>
      <c r="X198" s="3">
        <f t="shared" si="128"/>
        <v>109.42098805896906</v>
      </c>
      <c r="Y198" s="3">
        <f t="shared" si="129"/>
        <v>107.61894824715033</v>
      </c>
      <c r="Z198" s="3">
        <f t="shared" si="130"/>
        <v>100</v>
      </c>
      <c r="AA198" s="6">
        <f t="shared" si="103"/>
        <v>0.0013187102651455295</v>
      </c>
      <c r="AB198" s="6">
        <f t="shared" si="104"/>
        <v>0.016614878398397773</v>
      </c>
      <c r="AC198" s="6" t="str">
        <f t="shared" si="105"/>
        <v>jopet</v>
      </c>
    </row>
    <row r="199" spans="1:29" ht="12.75">
      <c r="A199" s="3">
        <v>188</v>
      </c>
      <c r="B199" s="3">
        <f t="shared" si="106"/>
        <v>0.10210269191281839</v>
      </c>
      <c r="C199" s="3">
        <f t="shared" si="107"/>
        <v>0.03818029891730196</v>
      </c>
      <c r="D199" s="3">
        <f t="shared" si="108"/>
        <v>0.032435640558533894</v>
      </c>
      <c r="E199" s="3">
        <f t="shared" si="109"/>
        <v>-0.020141113349865243</v>
      </c>
      <c r="F199" s="3">
        <f t="shared" si="110"/>
        <v>0.03064097302938234</v>
      </c>
      <c r="G199" s="3">
        <f t="shared" si="111"/>
        <v>0.036667883428955314</v>
      </c>
      <c r="H199" s="3">
        <f t="shared" si="112"/>
        <v>0.16931641240165074</v>
      </c>
      <c r="I199" s="3">
        <f t="shared" si="113"/>
        <v>0.016486752436982527</v>
      </c>
      <c r="J199" s="3">
        <f t="shared" si="114"/>
        <v>-0.056066273202788466</v>
      </c>
      <c r="K199" s="3">
        <f t="shared" si="115"/>
        <v>-0.034373356220286665</v>
      </c>
      <c r="L199" s="3">
        <f t="shared" si="116"/>
        <v>-0.1170075559433131</v>
      </c>
      <c r="M199" s="3">
        <f t="shared" si="117"/>
        <v>0.07931574614875454</v>
      </c>
      <c r="N199" s="3">
        <f t="shared" si="118"/>
        <v>0.08070930396163349</v>
      </c>
      <c r="O199" s="3">
        <f t="shared" si="119"/>
        <v>0.08016955296496539</v>
      </c>
      <c r="P199" s="3">
        <f t="shared" si="120"/>
        <v>0.06681863080406944</v>
      </c>
      <c r="Q199" s="3">
        <f t="shared" si="121"/>
        <v>0.0013076590711090664</v>
      </c>
      <c r="R199" s="3">
        <f t="shared" si="122"/>
        <v>-0.004525069885919841</v>
      </c>
      <c r="S199" s="3">
        <f t="shared" si="123"/>
        <v>-0.0027556966020858943</v>
      </c>
      <c r="T199" s="3">
        <f t="shared" si="124"/>
        <v>-0.007818284681862738</v>
      </c>
      <c r="U199" s="3">
        <f t="shared" si="125"/>
        <v>113.6</v>
      </c>
      <c r="V199" s="3">
        <f t="shared" si="126"/>
        <v>110.83226569193782</v>
      </c>
      <c r="W199" s="3">
        <f t="shared" si="127"/>
        <v>108.8729983604189</v>
      </c>
      <c r="X199" s="3">
        <f t="shared" si="128"/>
        <v>109.41823118778997</v>
      </c>
      <c r="Y199" s="3">
        <f t="shared" si="129"/>
        <v>107.6111122680164</v>
      </c>
      <c r="Z199" s="3">
        <f t="shared" si="130"/>
        <v>100</v>
      </c>
      <c r="AA199" s="6">
        <f t="shared" si="103"/>
        <v>0.0013076590711090664</v>
      </c>
      <c r="AB199" s="6">
        <f t="shared" si="104"/>
        <v>0.016486752436982527</v>
      </c>
      <c r="AC199" s="6" t="str">
        <f t="shared" si="105"/>
        <v>jopet</v>
      </c>
    </row>
    <row r="200" spans="1:29" ht="12.75">
      <c r="A200" s="3">
        <v>189</v>
      </c>
      <c r="B200" s="3">
        <f t="shared" si="106"/>
        <v>0.10207856906168872</v>
      </c>
      <c r="C200" s="3">
        <f t="shared" si="107"/>
        <v>0.0382370879621217</v>
      </c>
      <c r="D200" s="3">
        <f t="shared" si="108"/>
        <v>0.03248221049599104</v>
      </c>
      <c r="E200" s="3">
        <f t="shared" si="109"/>
        <v>-0.02017376754890276</v>
      </c>
      <c r="F200" s="3">
        <f t="shared" si="110"/>
        <v>0.03068092970861671</v>
      </c>
      <c r="G200" s="3">
        <f t="shared" si="111"/>
        <v>0.036719209480900336</v>
      </c>
      <c r="H200" s="3">
        <f t="shared" si="112"/>
        <v>0.1692294274781168</v>
      </c>
      <c r="I200" s="3">
        <f t="shared" si="113"/>
        <v>0.01635927060357599</v>
      </c>
      <c r="J200" s="3">
        <f t="shared" si="114"/>
        <v>-0.05609160726521637</v>
      </c>
      <c r="K200" s="3">
        <f t="shared" si="115"/>
        <v>-0.03441076653381206</v>
      </c>
      <c r="L200" s="3">
        <f t="shared" si="116"/>
        <v>-0.11682928828859977</v>
      </c>
      <c r="M200" s="3">
        <f t="shared" si="117"/>
        <v>0.07926263528769106</v>
      </c>
      <c r="N200" s="3">
        <f t="shared" si="118"/>
        <v>0.08058894572273936</v>
      </c>
      <c r="O200" s="3">
        <f t="shared" si="119"/>
        <v>0.08004851021602918</v>
      </c>
      <c r="P200" s="3">
        <f t="shared" si="120"/>
        <v>0.06677007989448705</v>
      </c>
      <c r="Q200" s="3">
        <f t="shared" si="121"/>
        <v>0.0012966788994238894</v>
      </c>
      <c r="R200" s="3">
        <f t="shared" si="122"/>
        <v>-0.004520363493397735</v>
      </c>
      <c r="S200" s="3">
        <f t="shared" si="123"/>
        <v>-0.0027545305964232496</v>
      </c>
      <c r="T200" s="3">
        <f t="shared" si="124"/>
        <v>-0.007800700913045867</v>
      </c>
      <c r="U200" s="3">
        <f t="shared" si="125"/>
        <v>113.6</v>
      </c>
      <c r="V200" s="3">
        <f t="shared" si="126"/>
        <v>110.83357335100892</v>
      </c>
      <c r="W200" s="3">
        <f t="shared" si="127"/>
        <v>108.86847329053299</v>
      </c>
      <c r="X200" s="3">
        <f t="shared" si="128"/>
        <v>109.41547549118789</v>
      </c>
      <c r="Y200" s="3">
        <f t="shared" si="129"/>
        <v>107.60329398333454</v>
      </c>
      <c r="Z200" s="3">
        <f t="shared" si="130"/>
        <v>100</v>
      </c>
      <c r="AA200" s="6">
        <f t="shared" si="103"/>
        <v>0.0012966788994238894</v>
      </c>
      <c r="AB200" s="6">
        <f t="shared" si="104"/>
        <v>0.01635927060357599</v>
      </c>
      <c r="AC200" s="6" t="str">
        <f t="shared" si="105"/>
        <v>jopet</v>
      </c>
    </row>
    <row r="201" spans="1:29" ht="12.75">
      <c r="A201" s="3">
        <v>190</v>
      </c>
      <c r="B201" s="3">
        <f t="shared" si="106"/>
        <v>0.10205464313533644</v>
      </c>
      <c r="C201" s="3">
        <f t="shared" si="107"/>
        <v>0.038293640400265824</v>
      </c>
      <c r="D201" s="3">
        <f t="shared" si="108"/>
        <v>0.03252857485294069</v>
      </c>
      <c r="E201" s="3">
        <f t="shared" si="109"/>
        <v>-0.020206303797119976</v>
      </c>
      <c r="F201" s="3">
        <f t="shared" si="110"/>
        <v>0.03072067848127358</v>
      </c>
      <c r="G201" s="3">
        <f t="shared" si="111"/>
        <v>0.03677029778899391</v>
      </c>
      <c r="H201" s="3">
        <f t="shared" si="112"/>
        <v>0.169142593605733</v>
      </c>
      <c r="I201" s="3">
        <f t="shared" si="113"/>
        <v>0.016232427882129932</v>
      </c>
      <c r="J201" s="3">
        <f t="shared" si="114"/>
        <v>-0.056116787750234196</v>
      </c>
      <c r="K201" s="3">
        <f t="shared" si="115"/>
        <v>-0.0344480267331732</v>
      </c>
      <c r="L201" s="3">
        <f t="shared" si="116"/>
        <v>-0.1166516173354655</v>
      </c>
      <c r="M201" s="3">
        <f t="shared" si="117"/>
        <v>0.07920990193956967</v>
      </c>
      <c r="N201" s="3">
        <f t="shared" si="118"/>
        <v>0.08046944772828546</v>
      </c>
      <c r="O201" s="3">
        <f t="shared" si="119"/>
        <v>0.07992832438610149</v>
      </c>
      <c r="P201" s="3">
        <f t="shared" si="120"/>
        <v>0.066721977028739</v>
      </c>
      <c r="Q201" s="3">
        <f t="shared" si="121"/>
        <v>0.0012857690207846485</v>
      </c>
      <c r="R201" s="3">
        <f t="shared" si="122"/>
        <v>-0.00451568691854676</v>
      </c>
      <c r="S201" s="3">
        <f t="shared" si="123"/>
        <v>-0.002753373055190164</v>
      </c>
      <c r="T201" s="3">
        <f t="shared" si="124"/>
        <v>-0.007783226532222181</v>
      </c>
      <c r="U201" s="3">
        <f t="shared" si="125"/>
        <v>113.6</v>
      </c>
      <c r="V201" s="3">
        <f t="shared" si="126"/>
        <v>110.83487002990834</v>
      </c>
      <c r="W201" s="3">
        <f t="shared" si="127"/>
        <v>108.86395292703959</v>
      </c>
      <c r="X201" s="3">
        <f t="shared" si="128"/>
        <v>109.41272096059147</v>
      </c>
      <c r="Y201" s="3">
        <f t="shared" si="129"/>
        <v>107.59549328242149</v>
      </c>
      <c r="Z201" s="3">
        <f t="shared" si="130"/>
        <v>100</v>
      </c>
      <c r="AA201" s="6">
        <f t="shared" si="103"/>
        <v>0.0012857690207846485</v>
      </c>
      <c r="AB201" s="6">
        <f t="shared" si="104"/>
        <v>0.016232427882129932</v>
      </c>
      <c r="AC201" s="6" t="str">
        <f t="shared" si="105"/>
        <v>jopet</v>
      </c>
    </row>
    <row r="202" spans="1:29" ht="12.75">
      <c r="A202" s="3">
        <v>191</v>
      </c>
      <c r="B202" s="3">
        <f t="shared" si="106"/>
        <v>0.1020309129748166</v>
      </c>
      <c r="C202" s="3">
        <f t="shared" si="107"/>
        <v>0.03834995824957929</v>
      </c>
      <c r="D202" s="3">
        <f t="shared" si="108"/>
        <v>0.032574735406631805</v>
      </c>
      <c r="E202" s="3">
        <f t="shared" si="109"/>
        <v>-0.02023872305587492</v>
      </c>
      <c r="F202" s="3">
        <f t="shared" si="110"/>
        <v>0.03076022111564553</v>
      </c>
      <c r="G202" s="3">
        <f t="shared" si="111"/>
        <v>0.03682115036247249</v>
      </c>
      <c r="H202" s="3">
        <f t="shared" si="112"/>
        <v>0.16905590979866242</v>
      </c>
      <c r="I202" s="3">
        <f t="shared" si="113"/>
        <v>0.016106219318605508</v>
      </c>
      <c r="J202" s="3">
        <f t="shared" si="114"/>
        <v>-0.056141815833622544</v>
      </c>
      <c r="K202" s="3">
        <f t="shared" si="115"/>
        <v>-0.03448513801171561</v>
      </c>
      <c r="L202" s="3">
        <f t="shared" si="116"/>
        <v>-0.11647453832054441</v>
      </c>
      <c r="M202" s="3">
        <f t="shared" si="117"/>
        <v>0.07915754107929607</v>
      </c>
      <c r="N202" s="3">
        <f t="shared" si="118"/>
        <v>0.08035079978059503</v>
      </c>
      <c r="O202" s="3">
        <f t="shared" si="119"/>
        <v>0.0798089853163235</v>
      </c>
      <c r="P202" s="3">
        <f t="shared" si="120"/>
        <v>0.06667431679056521</v>
      </c>
      <c r="Q202" s="3">
        <f t="shared" si="121"/>
        <v>0.0012749287173446674</v>
      </c>
      <c r="R202" s="3">
        <f t="shared" si="122"/>
        <v>-0.004511039803366445</v>
      </c>
      <c r="S202" s="3">
        <f t="shared" si="123"/>
        <v>-0.0027522238732084004</v>
      </c>
      <c r="T202" s="3">
        <f t="shared" si="124"/>
        <v>-0.007765860266018805</v>
      </c>
      <c r="U202" s="3">
        <f t="shared" si="125"/>
        <v>113.6</v>
      </c>
      <c r="V202" s="3">
        <f t="shared" si="126"/>
        <v>110.83615579892913</v>
      </c>
      <c r="W202" s="3">
        <f t="shared" si="127"/>
        <v>108.85943724012104</v>
      </c>
      <c r="X202" s="3">
        <f t="shared" si="128"/>
        <v>109.40996758753629</v>
      </c>
      <c r="Y202" s="3">
        <f t="shared" si="129"/>
        <v>107.58771005588926</v>
      </c>
      <c r="Z202" s="3">
        <f t="shared" si="130"/>
        <v>100</v>
      </c>
      <c r="AA202" s="6">
        <f t="shared" si="103"/>
        <v>0.0012749287173446674</v>
      </c>
      <c r="AB202" s="6">
        <f t="shared" si="104"/>
        <v>0.016106219318605508</v>
      </c>
      <c r="AC202" s="6" t="str">
        <f t="shared" si="105"/>
        <v>jopet</v>
      </c>
    </row>
    <row r="203" spans="1:29" ht="12.75">
      <c r="A203" s="3">
        <v>192</v>
      </c>
      <c r="B203" s="3">
        <f t="shared" si="106"/>
        <v>0.10200737743222726</v>
      </c>
      <c r="C203" s="3">
        <f t="shared" si="107"/>
        <v>0.03840604350132699</v>
      </c>
      <c r="D203" s="3">
        <f t="shared" si="108"/>
        <v>0.032620693911025705</v>
      </c>
      <c r="E203" s="3">
        <f t="shared" si="109"/>
        <v>-0.0202710262736989</v>
      </c>
      <c r="F203" s="3">
        <f t="shared" si="110"/>
        <v>0.030799559355725366</v>
      </c>
      <c r="G203" s="3">
        <f t="shared" si="111"/>
        <v>0.03687176918315476</v>
      </c>
      <c r="H203" s="3">
        <f t="shared" si="112"/>
        <v>0.16896937508283627</v>
      </c>
      <c r="I203" s="3">
        <f t="shared" si="113"/>
        <v>0.01598064001987458</v>
      </c>
      <c r="J203" s="3">
        <f t="shared" si="114"/>
        <v>-0.056166692672355405</v>
      </c>
      <c r="K203" s="3">
        <f t="shared" si="115"/>
        <v>-0.03452210154582796</v>
      </c>
      <c r="L203" s="3">
        <f t="shared" si="116"/>
        <v>-0.11629804654395615</v>
      </c>
      <c r="M203" s="3">
        <f t="shared" si="117"/>
        <v>0.07910554776917146</v>
      </c>
      <c r="N203" s="3">
        <f t="shared" si="118"/>
        <v>0.08023299185358736</v>
      </c>
      <c r="O203" s="3">
        <f t="shared" si="119"/>
        <v>0.0796904830183151</v>
      </c>
      <c r="P203" s="3">
        <f t="shared" si="120"/>
        <v>0.06662709385701562</v>
      </c>
      <c r="Q203" s="3">
        <f t="shared" si="121"/>
        <v>0.0012641572824741217</v>
      </c>
      <c r="R203" s="3">
        <f t="shared" si="122"/>
        <v>-0.004506421795624036</v>
      </c>
      <c r="S203" s="3">
        <f t="shared" si="123"/>
        <v>-0.0027510829469943525</v>
      </c>
      <c r="T203" s="3">
        <f t="shared" si="124"/>
        <v>-0.007748600862471738</v>
      </c>
      <c r="U203" s="3">
        <f t="shared" si="125"/>
        <v>113.6</v>
      </c>
      <c r="V203" s="3">
        <f t="shared" si="126"/>
        <v>110.83743072764648</v>
      </c>
      <c r="W203" s="3">
        <f t="shared" si="127"/>
        <v>108.85492620031768</v>
      </c>
      <c r="X203" s="3">
        <f t="shared" si="128"/>
        <v>109.40721536366308</v>
      </c>
      <c r="Y203" s="3">
        <f t="shared" si="129"/>
        <v>107.57994419562324</v>
      </c>
      <c r="Z203" s="3">
        <f t="shared" si="130"/>
        <v>100</v>
      </c>
      <c r="AA203" s="6">
        <f t="shared" si="103"/>
        <v>0.0012641572824741217</v>
      </c>
      <c r="AB203" s="6">
        <f t="shared" si="104"/>
        <v>0.01598064001987458</v>
      </c>
      <c r="AC203" s="6" t="str">
        <f t="shared" si="105"/>
        <v>jopet</v>
      </c>
    </row>
    <row r="204" spans="1:29" ht="12.75">
      <c r="A204" s="3">
        <v>193</v>
      </c>
      <c r="B204" s="3">
        <f t="shared" si="106"/>
        <v>0.10198403537053763</v>
      </c>
      <c r="C204" s="3">
        <f t="shared" si="107"/>
        <v>0.03846189812067367</v>
      </c>
      <c r="D204" s="3">
        <f t="shared" si="108"/>
        <v>0.03266645209721645</v>
      </c>
      <c r="E204" s="3">
        <f t="shared" si="109"/>
        <v>-0.020303214386528632</v>
      </c>
      <c r="F204" s="3">
        <f t="shared" si="110"/>
        <v>0.030838694921666056</v>
      </c>
      <c r="G204" s="3">
        <f t="shared" si="111"/>
        <v>0.03692215620595492</v>
      </c>
      <c r="H204" s="3">
        <f t="shared" si="112"/>
        <v>0.16888298849575406</v>
      </c>
      <c r="I204" s="3">
        <f t="shared" si="113"/>
        <v>0.015855685152647514</v>
      </c>
      <c r="J204" s="3">
        <f t="shared" si="114"/>
        <v>-0.05619141940499795</v>
      </c>
      <c r="K204" s="3">
        <f t="shared" si="115"/>
        <v>-0.0345589184952671</v>
      </c>
      <c r="L204" s="3">
        <f t="shared" si="116"/>
        <v>-0.11612213736813311</v>
      </c>
      <c r="M204" s="3">
        <f t="shared" si="117"/>
        <v>0.07905391715698495</v>
      </c>
      <c r="N204" s="3">
        <f t="shared" si="118"/>
        <v>0.0801160140890488</v>
      </c>
      <c r="O204" s="3">
        <f t="shared" si="119"/>
        <v>0.07957280767048178</v>
      </c>
      <c r="P204" s="3">
        <f t="shared" si="120"/>
        <v>0.06658030299637674</v>
      </c>
      <c r="Q204" s="3">
        <f t="shared" si="121"/>
        <v>0.001253454020524633</v>
      </c>
      <c r="R204" s="3">
        <f t="shared" si="122"/>
        <v>-0.004501832548734466</v>
      </c>
      <c r="S204" s="3">
        <f t="shared" si="123"/>
        <v>-0.0027499501747237443</v>
      </c>
      <c r="T204" s="3">
        <f t="shared" si="124"/>
        <v>-0.007731447090557184</v>
      </c>
      <c r="U204" s="3">
        <f t="shared" si="125"/>
        <v>113.6</v>
      </c>
      <c r="V204" s="3">
        <f t="shared" si="126"/>
        <v>110.83869488492896</v>
      </c>
      <c r="W204" s="3">
        <f t="shared" si="127"/>
        <v>108.85041977852205</v>
      </c>
      <c r="X204" s="3">
        <f t="shared" si="128"/>
        <v>109.40446428071608</v>
      </c>
      <c r="Y204" s="3">
        <f t="shared" si="129"/>
        <v>107.57219559476077</v>
      </c>
      <c r="Z204" s="3">
        <f t="shared" si="130"/>
        <v>100</v>
      </c>
      <c r="AA204" s="6">
        <f t="shared" si="103"/>
        <v>0.001253454020524633</v>
      </c>
      <c r="AB204" s="6">
        <f t="shared" si="104"/>
        <v>0.015855685152647514</v>
      </c>
      <c r="AC204" s="6" t="str">
        <f t="shared" si="105"/>
        <v>jopet</v>
      </c>
    </row>
    <row r="205" spans="1:29" ht="12.75">
      <c r="A205" s="3">
        <v>194</v>
      </c>
      <c r="B205" s="3">
        <f t="shared" si="106"/>
        <v>0.10196088566341895</v>
      </c>
      <c r="C205" s="3">
        <f t="shared" si="107"/>
        <v>0.03851752404715257</v>
      </c>
      <c r="D205" s="3">
        <f t="shared" si="108"/>
        <v>0.032712011673841385</v>
      </c>
      <c r="E205" s="3">
        <f t="shared" si="109"/>
        <v>-0.020335288317932482</v>
      </c>
      <c r="F205" s="3">
        <f t="shared" si="110"/>
        <v>0.030877629510230886</v>
      </c>
      <c r="G205" s="3">
        <f t="shared" si="111"/>
        <v>0.036972313359384515</v>
      </c>
      <c r="H205" s="3">
        <f t="shared" si="112"/>
        <v>0.16879674908628797</v>
      </c>
      <c r="I205" s="3">
        <f t="shared" si="113"/>
        <v>0.01573134994242499</v>
      </c>
      <c r="J205" s="3">
        <f t="shared" si="114"/>
        <v>-0.05621599715209706</v>
      </c>
      <c r="K205" s="3">
        <f t="shared" si="115"/>
        <v>-0.03459559000347562</v>
      </c>
      <c r="L205" s="3">
        <f t="shared" si="116"/>
        <v>-0.11594680621667257</v>
      </c>
      <c r="M205" s="3">
        <f t="shared" si="117"/>
        <v>0.07900264447415761</v>
      </c>
      <c r="N205" s="3">
        <f t="shared" si="118"/>
        <v>0.07999985679300348</v>
      </c>
      <c r="O205" s="3">
        <f t="shared" si="119"/>
        <v>0.0794559496144201</v>
      </c>
      <c r="P205" s="3">
        <f t="shared" si="120"/>
        <v>0.06653393906615315</v>
      </c>
      <c r="Q205" s="3">
        <f t="shared" si="121"/>
        <v>0.0012428182465999613</v>
      </c>
      <c r="R205" s="3">
        <f t="shared" si="122"/>
        <v>-0.004497271721643656</v>
      </c>
      <c r="S205" s="3">
        <f t="shared" si="123"/>
        <v>-0.0027488254561972942</v>
      </c>
      <c r="T205" s="3">
        <f t="shared" si="124"/>
        <v>-0.00771439773973516</v>
      </c>
      <c r="U205" s="3">
        <f t="shared" si="125"/>
        <v>113.6</v>
      </c>
      <c r="V205" s="3">
        <f t="shared" si="126"/>
        <v>110.83994833894948</v>
      </c>
      <c r="W205" s="3">
        <f t="shared" si="127"/>
        <v>108.84591794597331</v>
      </c>
      <c r="X205" s="3">
        <f t="shared" si="128"/>
        <v>109.40171433054137</v>
      </c>
      <c r="Y205" s="3">
        <f t="shared" si="129"/>
        <v>107.56446414767021</v>
      </c>
      <c r="Z205" s="3">
        <f t="shared" si="130"/>
        <v>100</v>
      </c>
      <c r="AA205" s="6">
        <f aca="true" t="shared" si="131" ref="AA205:AA268">MAX(Q205:T205)</f>
        <v>0.0012428182465999613</v>
      </c>
      <c r="AB205" s="6">
        <f aca="true" t="shared" si="132" ref="AB205:AB268">MAX(I205:L205)</f>
        <v>0.01573134994242499</v>
      </c>
      <c r="AC205" s="6" t="str">
        <f aca="true" t="shared" si="133" ref="AC205:AC268">IF(AND(ABS(AA205)&lt;0.01,ABS(AB205)&lt;0.001),"konvergirao","jopet")</f>
        <v>jopet</v>
      </c>
    </row>
    <row r="206" spans="1:29" ht="12.75">
      <c r="A206" s="3">
        <v>195</v>
      </c>
      <c r="B206" s="3">
        <f t="shared" si="106"/>
        <v>0.10193792719507974</v>
      </c>
      <c r="C206" s="3">
        <f t="shared" si="107"/>
        <v>0.038572923195123454</v>
      </c>
      <c r="D206" s="3">
        <f t="shared" si="108"/>
        <v>0.03275737432748329</v>
      </c>
      <c r="E206" s="3">
        <f t="shared" si="109"/>
        <v>-0.020367248979330312</v>
      </c>
      <c r="F206" s="3">
        <f t="shared" si="110"/>
        <v>0.03091636479523165</v>
      </c>
      <c r="G206" s="3">
        <f t="shared" si="111"/>
        <v>0.03702224254604076</v>
      </c>
      <c r="H206" s="3">
        <f t="shared" si="112"/>
        <v>0.16871065591449205</v>
      </c>
      <c r="I206" s="3">
        <f t="shared" si="113"/>
        <v>0.015607629672472992</v>
      </c>
      <c r="J206" s="3">
        <f t="shared" si="114"/>
        <v>-0.056240427016553435</v>
      </c>
      <c r="K206" s="3">
        <f t="shared" si="115"/>
        <v>-0.03463211719788778</v>
      </c>
      <c r="L206" s="3">
        <f t="shared" si="116"/>
        <v>-0.11577204857321963</v>
      </c>
      <c r="M206" s="3">
        <f t="shared" si="117"/>
        <v>0.07895172503393424</v>
      </c>
      <c r="N206" s="3">
        <f t="shared" si="118"/>
        <v>0.07988451043218309</v>
      </c>
      <c r="O206" s="3">
        <f t="shared" si="119"/>
        <v>0.07933989935142075</v>
      </c>
      <c r="P206" s="3">
        <f t="shared" si="120"/>
        <v>0.06648799701110544</v>
      </c>
      <c r="Q206" s="3">
        <f t="shared" si="121"/>
        <v>0.0012322492863325609</v>
      </c>
      <c r="R206" s="3">
        <f t="shared" si="122"/>
        <v>-0.004492738978714294</v>
      </c>
      <c r="S206" s="3">
        <f t="shared" si="123"/>
        <v>-0.0027477086928070237</v>
      </c>
      <c r="T206" s="3">
        <f t="shared" si="124"/>
        <v>-0.007697451619505781</v>
      </c>
      <c r="U206" s="3">
        <f t="shared" si="125"/>
        <v>113.6</v>
      </c>
      <c r="V206" s="3">
        <f t="shared" si="126"/>
        <v>110.84119115719608</v>
      </c>
      <c r="W206" s="3">
        <f t="shared" si="127"/>
        <v>108.84142067425167</v>
      </c>
      <c r="X206" s="3">
        <f t="shared" si="128"/>
        <v>109.39896550508517</v>
      </c>
      <c r="Y206" s="3">
        <f t="shared" si="129"/>
        <v>107.55674974993047</v>
      </c>
      <c r="Z206" s="3">
        <f t="shared" si="130"/>
        <v>100</v>
      </c>
      <c r="AA206" s="6">
        <f t="shared" si="131"/>
        <v>0.0012322492863325609</v>
      </c>
      <c r="AB206" s="6">
        <f t="shared" si="132"/>
        <v>0.015607629672472992</v>
      </c>
      <c r="AC206" s="6" t="str">
        <f t="shared" si="133"/>
        <v>jopet</v>
      </c>
    </row>
    <row r="207" spans="1:29" ht="12.75">
      <c r="A207" s="3">
        <v>196</v>
      </c>
      <c r="B207" s="3">
        <f t="shared" si="106"/>
        <v>0.10191515886010376</v>
      </c>
      <c r="C207" s="3">
        <f t="shared" si="107"/>
        <v>0.03862809745422064</v>
      </c>
      <c r="D207" s="3">
        <f t="shared" si="108"/>
        <v>0.03280254172306235</v>
      </c>
      <c r="E207" s="3">
        <f t="shared" si="109"/>
        <v>-0.020399097270210782</v>
      </c>
      <c r="F207" s="3">
        <f t="shared" si="110"/>
        <v>0.03095490242795747</v>
      </c>
      <c r="G207" s="3">
        <f t="shared" si="111"/>
        <v>0.03707194564308553</v>
      </c>
      <c r="H207" s="3">
        <f t="shared" si="112"/>
        <v>0.16862470805141455</v>
      </c>
      <c r="I207" s="3">
        <f t="shared" si="113"/>
        <v>0.015484519682820774</v>
      </c>
      <c r="J207" s="3">
        <f t="shared" si="114"/>
        <v>-0.05626471008399397</v>
      </c>
      <c r="K207" s="3">
        <f t="shared" si="115"/>
        <v>-0.034668501190233965</v>
      </c>
      <c r="L207" s="3">
        <f t="shared" si="116"/>
        <v>-0.11559785998037156</v>
      </c>
      <c r="M207" s="3">
        <f t="shared" si="117"/>
        <v>0.0789011542296238</v>
      </c>
      <c r="N207" s="3">
        <f t="shared" si="118"/>
        <v>0.07976996563058407</v>
      </c>
      <c r="O207" s="3">
        <f t="shared" si="119"/>
        <v>0.07922464753905803</v>
      </c>
      <c r="P207" s="3">
        <f t="shared" si="120"/>
        <v>0.0664424718613391</v>
      </c>
      <c r="Q207" s="3">
        <f t="shared" si="121"/>
        <v>0.0012217464756658872</v>
      </c>
      <c r="R207" s="3">
        <f t="shared" si="122"/>
        <v>-0.004488233989614975</v>
      </c>
      <c r="S207" s="3">
        <f t="shared" si="123"/>
        <v>-0.0027465997875036996</v>
      </c>
      <c r="T207" s="3">
        <f t="shared" si="124"/>
        <v>-0.007680607558976854</v>
      </c>
      <c r="U207" s="3">
        <f t="shared" si="125"/>
        <v>113.6</v>
      </c>
      <c r="V207" s="3">
        <f t="shared" si="126"/>
        <v>110.84242340648241</v>
      </c>
      <c r="W207" s="3">
        <f t="shared" si="127"/>
        <v>108.83692793527295</v>
      </c>
      <c r="X207" s="3">
        <f t="shared" si="128"/>
        <v>109.39621779639236</v>
      </c>
      <c r="Y207" s="3">
        <f t="shared" si="129"/>
        <v>107.54905229831097</v>
      </c>
      <c r="Z207" s="3">
        <f t="shared" si="130"/>
        <v>100</v>
      </c>
      <c r="AA207" s="6">
        <f t="shared" si="131"/>
        <v>0.0012217464756658872</v>
      </c>
      <c r="AB207" s="6">
        <f t="shared" si="132"/>
        <v>0.015484519682820774</v>
      </c>
      <c r="AC207" s="6" t="str">
        <f t="shared" si="133"/>
        <v>jopet</v>
      </c>
    </row>
    <row r="208" spans="1:29" ht="12.75">
      <c r="A208" s="3">
        <v>197</v>
      </c>
      <c r="B208" s="3">
        <f t="shared" si="106"/>
        <v>0.10189257956329237</v>
      </c>
      <c r="C208" s="3">
        <f t="shared" si="107"/>
        <v>0.038683048689790334</v>
      </c>
      <c r="D208" s="3">
        <f t="shared" si="108"/>
        <v>0.032847515504219216</v>
      </c>
      <c r="E208" s="3">
        <f t="shared" si="109"/>
        <v>-0.020430834078342664</v>
      </c>
      <c r="F208" s="3">
        <f t="shared" si="110"/>
        <v>0.03099324403759237</v>
      </c>
      <c r="G208" s="3">
        <f t="shared" si="111"/>
        <v>0.03712142450271168</v>
      </c>
      <c r="H208" s="3">
        <f t="shared" si="112"/>
        <v>0.16853890457891535</v>
      </c>
      <c r="I208" s="3">
        <f t="shared" si="113"/>
        <v>0.01536201536928282</v>
      </c>
      <c r="J208" s="3">
        <f t="shared" si="114"/>
        <v>-0.05628884742312963</v>
      </c>
      <c r="K208" s="3">
        <f t="shared" si="115"/>
        <v>-0.03470474307683513</v>
      </c>
      <c r="L208" s="3">
        <f t="shared" si="116"/>
        <v>-0.11542423603861131</v>
      </c>
      <c r="M208" s="3">
        <f t="shared" si="117"/>
        <v>0.07885092753288571</v>
      </c>
      <c r="N208" s="3">
        <f t="shared" si="118"/>
        <v>0.07965621316611841</v>
      </c>
      <c r="O208" s="3">
        <f t="shared" si="119"/>
        <v>0.07911018498787176</v>
      </c>
      <c r="P208" s="3">
        <f t="shared" si="120"/>
        <v>0.06639735873044618</v>
      </c>
      <c r="Q208" s="3">
        <f t="shared" si="121"/>
        <v>0.0012113091606423961</v>
      </c>
      <c r="R208" s="3">
        <f t="shared" si="122"/>
        <v>-0.004483756429211929</v>
      </c>
      <c r="S208" s="3">
        <f t="shared" si="123"/>
        <v>-0.002745498644764989</v>
      </c>
      <c r="T208" s="3">
        <f t="shared" si="124"/>
        <v>-0.007663864406443369</v>
      </c>
      <c r="U208" s="3">
        <f t="shared" si="125"/>
        <v>113.6</v>
      </c>
      <c r="V208" s="3">
        <f t="shared" si="126"/>
        <v>110.84364515295808</v>
      </c>
      <c r="W208" s="3">
        <f t="shared" si="127"/>
        <v>108.83243970128333</v>
      </c>
      <c r="X208" s="3">
        <f t="shared" si="128"/>
        <v>109.39347119660486</v>
      </c>
      <c r="Y208" s="3">
        <f t="shared" si="129"/>
        <v>107.54137169075199</v>
      </c>
      <c r="Z208" s="3">
        <f t="shared" si="130"/>
        <v>100</v>
      </c>
      <c r="AA208" s="6">
        <f t="shared" si="131"/>
        <v>0.0012113091606423961</v>
      </c>
      <c r="AB208" s="6">
        <f t="shared" si="132"/>
        <v>0.01536201536928282</v>
      </c>
      <c r="AC208" s="6" t="str">
        <f t="shared" si="133"/>
        <v>jopet</v>
      </c>
    </row>
    <row r="209" spans="1:29" ht="12.75">
      <c r="A209" s="3">
        <v>198</v>
      </c>
      <c r="B209" s="3">
        <f t="shared" si="106"/>
        <v>0.10187018821950934</v>
      </c>
      <c r="C209" s="3">
        <f t="shared" si="107"/>
        <v>0.038737778743318144</v>
      </c>
      <c r="D209" s="3">
        <f t="shared" si="108"/>
        <v>0.0328922972936904</v>
      </c>
      <c r="E209" s="3">
        <f t="shared" si="109"/>
        <v>-0.020462460279979975</v>
      </c>
      <c r="F209" s="3">
        <f t="shared" si="110"/>
        <v>0.031031391231624038</v>
      </c>
      <c r="G209" s="3">
        <f t="shared" si="111"/>
        <v>0.03717068095259853</v>
      </c>
      <c r="H209" s="3">
        <f t="shared" si="112"/>
        <v>0.16845324458948696</v>
      </c>
      <c r="I209" s="3">
        <f t="shared" si="113"/>
        <v>0.015240112182500792</v>
      </c>
      <c r="J209" s="3">
        <f t="shared" si="114"/>
        <v>-0.05631284008610214</v>
      </c>
      <c r="K209" s="3">
        <f t="shared" si="115"/>
        <v>-0.034740843938888114</v>
      </c>
      <c r="L209" s="3">
        <f t="shared" si="116"/>
        <v>-0.11525117240526439</v>
      </c>
      <c r="M209" s="3">
        <f t="shared" si="117"/>
        <v>0.07880104049206033</v>
      </c>
      <c r="N209" s="3">
        <f t="shared" si="118"/>
        <v>0.07954324396735325</v>
      </c>
      <c r="O209" s="3">
        <f t="shared" si="119"/>
        <v>0.07899650265813675</v>
      </c>
      <c r="P209" s="3">
        <f t="shared" si="120"/>
        <v>0.06635265281369557</v>
      </c>
      <c r="Q209" s="3">
        <f t="shared" si="121"/>
        <v>0.0012009366971967867</v>
      </c>
      <c r="R209" s="3">
        <f t="shared" si="122"/>
        <v>-0.004479305977463373</v>
      </c>
      <c r="S209" s="3">
        <f t="shared" si="123"/>
        <v>-0.002744405170564289</v>
      </c>
      <c r="T209" s="3">
        <f t="shared" si="124"/>
        <v>-0.007647221028977879</v>
      </c>
      <c r="U209" s="3">
        <f t="shared" si="125"/>
        <v>113.6</v>
      </c>
      <c r="V209" s="3">
        <f t="shared" si="126"/>
        <v>110.84485646211871</v>
      </c>
      <c r="W209" s="3">
        <f t="shared" si="127"/>
        <v>108.82795594485412</v>
      </c>
      <c r="X209" s="3">
        <f t="shared" si="128"/>
        <v>109.3907256979601</v>
      </c>
      <c r="Y209" s="3">
        <f t="shared" si="129"/>
        <v>107.53370782634555</v>
      </c>
      <c r="Z209" s="3">
        <f t="shared" si="130"/>
        <v>100</v>
      </c>
      <c r="AA209" s="6">
        <f t="shared" si="131"/>
        <v>0.0012009366971967867</v>
      </c>
      <c r="AB209" s="6">
        <f t="shared" si="132"/>
        <v>0.015240112182500792</v>
      </c>
      <c r="AC209" s="6" t="str">
        <f t="shared" si="133"/>
        <v>jopet</v>
      </c>
    </row>
    <row r="210" spans="1:29" ht="12.75">
      <c r="A210" s="3">
        <v>199</v>
      </c>
      <c r="B210" s="3">
        <f t="shared" si="106"/>
        <v>0.10184798375352894</v>
      </c>
      <c r="C210" s="3">
        <f t="shared" si="107"/>
        <v>0.03879228943284783</v>
      </c>
      <c r="D210" s="3">
        <f t="shared" si="108"/>
        <v>0.032936888693674046</v>
      </c>
      <c r="E210" s="3">
        <f t="shared" si="109"/>
        <v>-0.020493976740065954</v>
      </c>
      <c r="F210" s="3">
        <f t="shared" si="110"/>
        <v>0.031069345596242394</v>
      </c>
      <c r="G210" s="3">
        <f t="shared" si="111"/>
        <v>0.03721971679635823</v>
      </c>
      <c r="H210" s="3">
        <f t="shared" si="112"/>
        <v>0.16836772718607898</v>
      </c>
      <c r="I210" s="3">
        <f t="shared" si="113"/>
        <v>0.015118805627007056</v>
      </c>
      <c r="J210" s="3">
        <f t="shared" si="114"/>
        <v>-0.05633668910882889</v>
      </c>
      <c r="K210" s="3">
        <f t="shared" si="115"/>
        <v>-0.03477680484275014</v>
      </c>
      <c r="L210" s="3">
        <f t="shared" si="116"/>
        <v>-0.11507866479347835</v>
      </c>
      <c r="M210" s="3">
        <f t="shared" si="117"/>
        <v>0.07875148873054333</v>
      </c>
      <c r="N210" s="3">
        <f t="shared" si="118"/>
        <v>0.07943104911032924</v>
      </c>
      <c r="O210" s="3">
        <f t="shared" si="119"/>
        <v>0.07888359165671022</v>
      </c>
      <c r="P210" s="3">
        <f t="shared" si="120"/>
        <v>0.06630834938627123</v>
      </c>
      <c r="Q210" s="3">
        <f t="shared" si="121"/>
        <v>0.0011906284509545213</v>
      </c>
      <c r="R210" s="3">
        <f t="shared" si="122"/>
        <v>-0.004474882319316738</v>
      </c>
      <c r="S210" s="3">
        <f t="shared" si="123"/>
        <v>-0.0027433192723406046</v>
      </c>
      <c r="T210" s="3">
        <f t="shared" si="124"/>
        <v>-0.007630676312031552</v>
      </c>
      <c r="U210" s="3">
        <f t="shared" si="125"/>
        <v>113.6</v>
      </c>
      <c r="V210" s="3">
        <f t="shared" si="126"/>
        <v>110.84605739881592</v>
      </c>
      <c r="W210" s="3">
        <f t="shared" si="127"/>
        <v>108.82347663887666</v>
      </c>
      <c r="X210" s="3">
        <f t="shared" si="128"/>
        <v>109.38798129278953</v>
      </c>
      <c r="Y210" s="3">
        <f t="shared" si="129"/>
        <v>107.52606060531657</v>
      </c>
      <c r="Z210" s="3">
        <f t="shared" si="130"/>
        <v>100</v>
      </c>
      <c r="AA210" s="6">
        <f t="shared" si="131"/>
        <v>0.0011906284509545213</v>
      </c>
      <c r="AB210" s="6">
        <f t="shared" si="132"/>
        <v>0.015118805627007056</v>
      </c>
      <c r="AC210" s="6" t="str">
        <f t="shared" si="133"/>
        <v>jopet</v>
      </c>
    </row>
    <row r="211" spans="1:29" ht="12.75">
      <c r="A211" s="3">
        <v>200</v>
      </c>
      <c r="B211" s="3">
        <f t="shared" si="106"/>
        <v>0.10182596509988813</v>
      </c>
      <c r="C211" s="3">
        <f t="shared" si="107"/>
        <v>0.03884658255338916</v>
      </c>
      <c r="D211" s="3">
        <f t="shared" si="108"/>
        <v>0.0329812912861884</v>
      </c>
      <c r="E211" s="3">
        <f t="shared" si="109"/>
        <v>-0.020525384312428164</v>
      </c>
      <c r="F211" s="3">
        <f t="shared" si="110"/>
        <v>0.03110710869672935</v>
      </c>
      <c r="G211" s="3">
        <f t="shared" si="111"/>
        <v>0.03726853381396975</v>
      </c>
      <c r="H211" s="3">
        <f t="shared" si="112"/>
        <v>0.16828235148192697</v>
      </c>
      <c r="I211" s="3">
        <f t="shared" si="113"/>
        <v>0.01499809126031057</v>
      </c>
      <c r="J211" s="3">
        <f t="shared" si="114"/>
        <v>-0.056360395511331055</v>
      </c>
      <c r="K211" s="3">
        <f t="shared" si="115"/>
        <v>-0.03481262684020951</v>
      </c>
      <c r="L211" s="3">
        <f t="shared" si="116"/>
        <v>-0.11490670897122787</v>
      </c>
      <c r="M211" s="3">
        <f t="shared" si="117"/>
        <v>0.07870226794520177</v>
      </c>
      <c r="N211" s="3">
        <f t="shared" si="118"/>
        <v>0.07931961981546909</v>
      </c>
      <c r="O211" s="3">
        <f t="shared" si="119"/>
        <v>0.0787714432339684</v>
      </c>
      <c r="P211" s="3">
        <f t="shared" si="120"/>
        <v>0.06626444380155744</v>
      </c>
      <c r="Q211" s="3">
        <f t="shared" si="121"/>
        <v>0.0011803837970355514</v>
      </c>
      <c r="R211" s="3">
        <f t="shared" si="122"/>
        <v>-0.00447048514460825</v>
      </c>
      <c r="S211" s="3">
        <f t="shared" si="123"/>
        <v>-0.002742240858968888</v>
      </c>
      <c r="T211" s="3">
        <f t="shared" si="124"/>
        <v>-0.007614229159045845</v>
      </c>
      <c r="U211" s="3">
        <f t="shared" si="125"/>
        <v>113.6</v>
      </c>
      <c r="V211" s="3">
        <f t="shared" si="126"/>
        <v>110.84724802726687</v>
      </c>
      <c r="W211" s="3">
        <f t="shared" si="127"/>
        <v>108.81900175655734</v>
      </c>
      <c r="X211" s="3">
        <f t="shared" si="128"/>
        <v>109.38523797351719</v>
      </c>
      <c r="Y211" s="3">
        <f t="shared" si="129"/>
        <v>107.51842992900454</v>
      </c>
      <c r="Z211" s="3">
        <f t="shared" si="130"/>
        <v>100</v>
      </c>
      <c r="AA211" s="6">
        <f t="shared" si="131"/>
        <v>0.0011803837970355514</v>
      </c>
      <c r="AB211" s="6">
        <f t="shared" si="132"/>
        <v>0.01499809126031057</v>
      </c>
      <c r="AC211" s="6" t="str">
        <f t="shared" si="133"/>
        <v>jopet</v>
      </c>
    </row>
    <row r="212" spans="1:29" ht="12.75">
      <c r="A212" s="3">
        <v>201</v>
      </c>
      <c r="B212" s="3">
        <f t="shared" si="106"/>
        <v>0.1018041312027403</v>
      </c>
      <c r="C212" s="3">
        <f t="shared" si="107"/>
        <v>0.038900659877318604</v>
      </c>
      <c r="D212" s="3">
        <f t="shared" si="108"/>
        <v>0.033025506633421846</v>
      </c>
      <c r="E212" s="3">
        <f t="shared" si="109"/>
        <v>-0.020556683839973687</v>
      </c>
      <c r="F212" s="3">
        <f t="shared" si="110"/>
        <v>0.031144682077838545</v>
      </c>
      <c r="G212" s="3">
        <f t="shared" si="111"/>
        <v>0.03731713376220463</v>
      </c>
      <c r="H212" s="3">
        <f t="shared" si="112"/>
        <v>0.16819711660038458</v>
      </c>
      <c r="I212" s="3">
        <f t="shared" si="113"/>
        <v>0.014877964691999854</v>
      </c>
      <c r="J212" s="3">
        <f t="shared" si="114"/>
        <v>-0.05638396029805919</v>
      </c>
      <c r="K212" s="3">
        <f t="shared" si="115"/>
        <v>-0.03484831096875647</v>
      </c>
      <c r="L212" s="3">
        <f t="shared" si="116"/>
        <v>-0.11473530076034139</v>
      </c>
      <c r="M212" s="3">
        <f t="shared" si="117"/>
        <v>0.07865337390483067</v>
      </c>
      <c r="N212" s="3">
        <f t="shared" si="118"/>
        <v>0.07920894744455773</v>
      </c>
      <c r="O212" s="3">
        <f t="shared" si="119"/>
        <v>0.07866004878081322</v>
      </c>
      <c r="P212" s="3">
        <f t="shared" si="120"/>
        <v>0.06622093148946906</v>
      </c>
      <c r="Q212" s="3">
        <f t="shared" si="121"/>
        <v>0.0011702021198627334</v>
      </c>
      <c r="R212" s="3">
        <f t="shared" si="122"/>
        <v>-0.004466114147965</v>
      </c>
      <c r="S212" s="3">
        <f t="shared" si="123"/>
        <v>-0.002741169840731332</v>
      </c>
      <c r="T212" s="3">
        <f t="shared" si="124"/>
        <v>-0.007597878491074194</v>
      </c>
      <c r="U212" s="3">
        <f t="shared" si="125"/>
        <v>113.6</v>
      </c>
      <c r="V212" s="3">
        <f t="shared" si="126"/>
        <v>110.8484284110639</v>
      </c>
      <c r="W212" s="3">
        <f t="shared" si="127"/>
        <v>108.81453127141273</v>
      </c>
      <c r="X212" s="3">
        <f t="shared" si="128"/>
        <v>109.38249573265823</v>
      </c>
      <c r="Y212" s="3">
        <f t="shared" si="129"/>
        <v>107.5108156998455</v>
      </c>
      <c r="Z212" s="3">
        <f t="shared" si="130"/>
        <v>100</v>
      </c>
      <c r="AA212" s="6">
        <f t="shared" si="131"/>
        <v>0.0011702021198627334</v>
      </c>
      <c r="AB212" s="6">
        <f t="shared" si="132"/>
        <v>0.014877964691999854</v>
      </c>
      <c r="AC212" s="6" t="str">
        <f t="shared" si="133"/>
        <v>jopet</v>
      </c>
    </row>
    <row r="213" spans="1:29" ht="12.75">
      <c r="A213" s="3">
        <v>202</v>
      </c>
      <c r="B213" s="3">
        <f t="shared" si="106"/>
        <v>0.10178248101571298</v>
      </c>
      <c r="C213" s="3">
        <f t="shared" si="107"/>
        <v>0.038954523154769716</v>
      </c>
      <c r="D213" s="3">
        <f t="shared" si="108"/>
        <v>0.03306953627807566</v>
      </c>
      <c r="E213" s="3">
        <f t="shared" si="109"/>
        <v>-0.020587876154876384</v>
      </c>
      <c r="F213" s="3">
        <f t="shared" si="110"/>
        <v>0.03118206726416764</v>
      </c>
      <c r="G213" s="3">
        <f t="shared" si="111"/>
        <v>0.03736551837504202</v>
      </c>
      <c r="H213" s="3">
        <f t="shared" si="112"/>
        <v>0.16811202167475936</v>
      </c>
      <c r="I213" s="3">
        <f t="shared" si="113"/>
        <v>0.014758421582867609</v>
      </c>
      <c r="J213" s="3">
        <f t="shared" si="114"/>
        <v>-0.05640738445820703</v>
      </c>
      <c r="K213" s="3">
        <f t="shared" si="115"/>
        <v>-0.034883858251842745</v>
      </c>
      <c r="L213" s="3">
        <f t="shared" si="116"/>
        <v>-0.11456443603554972</v>
      </c>
      <c r="M213" s="3">
        <f t="shared" si="117"/>
        <v>0.07860480244864931</v>
      </c>
      <c r="N213" s="3">
        <f t="shared" si="118"/>
        <v>0.07909902349780558</v>
      </c>
      <c r="O213" s="3">
        <f t="shared" si="119"/>
        <v>0.07854939982576194</v>
      </c>
      <c r="P213" s="3">
        <f t="shared" si="120"/>
        <v>0.06617780795482488</v>
      </c>
      <c r="Q213" s="3">
        <f t="shared" si="121"/>
        <v>0.0011600828129751906</v>
      </c>
      <c r="R213" s="3">
        <f t="shared" si="122"/>
        <v>-0.004461769028709471</v>
      </c>
      <c r="S213" s="3">
        <f t="shared" si="123"/>
        <v>-0.0027401061292892004</v>
      </c>
      <c r="T213" s="3">
        <f t="shared" si="124"/>
        <v>-0.007581623246413428</v>
      </c>
      <c r="U213" s="3">
        <f t="shared" si="125"/>
        <v>113.6</v>
      </c>
      <c r="V213" s="3">
        <f t="shared" si="126"/>
        <v>110.84959861318377</v>
      </c>
      <c r="W213" s="3">
        <f t="shared" si="127"/>
        <v>108.81006515726477</v>
      </c>
      <c r="X213" s="3">
        <f t="shared" si="128"/>
        <v>109.3797545628175</v>
      </c>
      <c r="Y213" s="3">
        <f t="shared" si="129"/>
        <v>107.50321782135443</v>
      </c>
      <c r="Z213" s="3">
        <f t="shared" si="130"/>
        <v>100</v>
      </c>
      <c r="AA213" s="6">
        <f t="shared" si="131"/>
        <v>0.0011600828129751906</v>
      </c>
      <c r="AB213" s="6">
        <f t="shared" si="132"/>
        <v>0.014758421582867609</v>
      </c>
      <c r="AC213" s="6" t="str">
        <f t="shared" si="133"/>
        <v>jopet</v>
      </c>
    </row>
    <row r="214" spans="1:29" ht="12.75">
      <c r="A214" s="3">
        <v>203</v>
      </c>
      <c r="B214" s="3">
        <f t="shared" si="106"/>
        <v>0.10176101350176858</v>
      </c>
      <c r="C214" s="3">
        <f t="shared" si="107"/>
        <v>0.03900817411401562</v>
      </c>
      <c r="D214" s="3">
        <f t="shared" si="108"/>
        <v>0.033113381743698406</v>
      </c>
      <c r="E214" s="3">
        <f t="shared" si="109"/>
        <v>-0.020618962078762834</v>
      </c>
      <c r="F214" s="3">
        <f t="shared" si="110"/>
        <v>0.03121926576052108</v>
      </c>
      <c r="G214" s="3">
        <f t="shared" si="111"/>
        <v>0.03741368936407506</v>
      </c>
      <c r="H214" s="3">
        <f t="shared" si="112"/>
        <v>0.16802706584815172</v>
      </c>
      <c r="I214" s="3">
        <f t="shared" si="113"/>
        <v>0.014639457644054554</v>
      </c>
      <c r="J214" s="3">
        <f t="shared" si="114"/>
        <v>-0.0564306689660216</v>
      </c>
      <c r="K214" s="3">
        <f t="shared" si="115"/>
        <v>-0.03491926969913949</v>
      </c>
      <c r="L214" s="3">
        <f t="shared" si="116"/>
        <v>-0.11439411072355556</v>
      </c>
      <c r="M214" s="3">
        <f t="shared" si="117"/>
        <v>0.07855654948483583</v>
      </c>
      <c r="N214" s="3">
        <f t="shared" si="118"/>
        <v>0.07898983961098237</v>
      </c>
      <c r="O214" s="3">
        <f t="shared" si="119"/>
        <v>0.07843948803210607</v>
      </c>
      <c r="P214" s="3">
        <f t="shared" si="120"/>
        <v>0.06613506877576361</v>
      </c>
      <c r="Q214" s="3">
        <f t="shared" si="121"/>
        <v>0.0011500252788463298</v>
      </c>
      <c r="R214" s="3">
        <f t="shared" si="122"/>
        <v>-0.004457449490766486</v>
      </c>
      <c r="S214" s="3">
        <f t="shared" si="123"/>
        <v>-0.0027390496376555364</v>
      </c>
      <c r="T214" s="3">
        <f t="shared" si="124"/>
        <v>-0.007565462380244664</v>
      </c>
      <c r="U214" s="3">
        <f t="shared" si="125"/>
        <v>113.6</v>
      </c>
      <c r="V214" s="3">
        <f t="shared" si="126"/>
        <v>110.85075869599675</v>
      </c>
      <c r="W214" s="3">
        <f t="shared" si="127"/>
        <v>108.80560338823607</v>
      </c>
      <c r="X214" s="3">
        <f t="shared" si="128"/>
        <v>109.3770144566882</v>
      </c>
      <c r="Y214" s="3">
        <f t="shared" si="129"/>
        <v>107.49563619810802</v>
      </c>
      <c r="Z214" s="3">
        <f t="shared" si="130"/>
        <v>100</v>
      </c>
      <c r="AA214" s="6">
        <f t="shared" si="131"/>
        <v>0.0011500252788463298</v>
      </c>
      <c r="AB214" s="6">
        <f t="shared" si="132"/>
        <v>0.014639457644054554</v>
      </c>
      <c r="AC214" s="6" t="str">
        <f t="shared" si="133"/>
        <v>jopet</v>
      </c>
    </row>
    <row r="215" spans="1:29" ht="12.75">
      <c r="A215" s="3">
        <v>204</v>
      </c>
      <c r="B215" s="3">
        <f t="shared" si="106"/>
        <v>0.10173972763306702</v>
      </c>
      <c r="C215" s="3">
        <f t="shared" si="107"/>
        <v>0.03906161446184306</v>
      </c>
      <c r="D215" s="3">
        <f t="shared" si="108"/>
        <v>0.03315704453501377</v>
      </c>
      <c r="E215" s="3">
        <f t="shared" si="109"/>
        <v>-0.020649942422892604</v>
      </c>
      <c r="F215" s="3">
        <f t="shared" si="110"/>
        <v>0.031256279052264996</v>
      </c>
      <c r="G215" s="3">
        <f t="shared" si="111"/>
        <v>0.03746164841890756</v>
      </c>
      <c r="H215" s="3">
        <f t="shared" si="112"/>
        <v>0.16794224827329784</v>
      </c>
      <c r="I215" s="3">
        <f t="shared" si="113"/>
        <v>0.01452106863621018</v>
      </c>
      <c r="J215" s="3">
        <f t="shared" si="114"/>
        <v>-0.05645381478110212</v>
      </c>
      <c r="K215" s="3">
        <f t="shared" si="115"/>
        <v>-0.03495454630678639</v>
      </c>
      <c r="L215" s="3">
        <f t="shared" si="116"/>
        <v>-0.1142243208021253</v>
      </c>
      <c r="M215" s="3">
        <f t="shared" si="117"/>
        <v>0.07850861098909873</v>
      </c>
      <c r="N215" s="3">
        <f t="shared" si="118"/>
        <v>0.07888138755262597</v>
      </c>
      <c r="O215" s="3">
        <f t="shared" si="119"/>
        <v>0.0783303051951443</v>
      </c>
      <c r="P215" s="3">
        <f t="shared" si="120"/>
        <v>0.06609270960220086</v>
      </c>
      <c r="Q215" s="3">
        <f t="shared" si="121"/>
        <v>0.0011400289287062273</v>
      </c>
      <c r="R215" s="3">
        <f t="shared" si="122"/>
        <v>-0.00445315524257228</v>
      </c>
      <c r="S215" s="3">
        <f t="shared" si="123"/>
        <v>-0.0027380002801683824</v>
      </c>
      <c r="T215" s="3">
        <f t="shared" si="124"/>
        <v>-0.007549394864283498</v>
      </c>
      <c r="U215" s="3">
        <f t="shared" si="125"/>
        <v>113.6</v>
      </c>
      <c r="V215" s="3">
        <f t="shared" si="126"/>
        <v>110.85190872127559</v>
      </c>
      <c r="W215" s="3">
        <f t="shared" si="127"/>
        <v>108.8011459387453</v>
      </c>
      <c r="X215" s="3">
        <f t="shared" si="128"/>
        <v>109.37427540705055</v>
      </c>
      <c r="Y215" s="3">
        <f t="shared" si="129"/>
        <v>107.48807073572777</v>
      </c>
      <c r="Z215" s="3">
        <f t="shared" si="130"/>
        <v>100</v>
      </c>
      <c r="AA215" s="6">
        <f t="shared" si="131"/>
        <v>0.0011400289287062273</v>
      </c>
      <c r="AB215" s="6">
        <f t="shared" si="132"/>
        <v>0.01452106863621018</v>
      </c>
      <c r="AC215" s="6" t="str">
        <f t="shared" si="133"/>
        <v>jopet</v>
      </c>
    </row>
    <row r="216" spans="1:29" ht="12.75">
      <c r="A216" s="3">
        <v>205</v>
      </c>
      <c r="B216" s="3">
        <f t="shared" si="106"/>
        <v>0.10171862239083229</v>
      </c>
      <c r="C216" s="3">
        <f t="shared" si="107"/>
        <v>0.03911484588391778</v>
      </c>
      <c r="D216" s="3">
        <f t="shared" si="108"/>
        <v>0.033200526138241114</v>
      </c>
      <c r="E216" s="3">
        <f t="shared" si="109"/>
        <v>-0.02068081798833423</v>
      </c>
      <c r="F216" s="3">
        <f t="shared" si="110"/>
        <v>0.03129310860567411</v>
      </c>
      <c r="G216" s="3">
        <f t="shared" si="111"/>
        <v>0.037509397207541526</v>
      </c>
      <c r="H216" s="3">
        <f t="shared" si="112"/>
        <v>0.1678575681124153</v>
      </c>
      <c r="I216" s="3">
        <f t="shared" si="113"/>
        <v>0.01440325036867339</v>
      </c>
      <c r="J216" s="3">
        <f t="shared" si="114"/>
        <v>-0.05647682284869138</v>
      </c>
      <c r="K216" s="3">
        <f t="shared" si="115"/>
        <v>-0.034989689057634644</v>
      </c>
      <c r="L216" s="3">
        <f t="shared" si="116"/>
        <v>-0.11405506229919969</v>
      </c>
      <c r="M216" s="3">
        <f t="shared" si="117"/>
        <v>0.07846098300328444</v>
      </c>
      <c r="N216" s="3">
        <f t="shared" si="118"/>
        <v>0.0787736592213224</v>
      </c>
      <c r="O216" s="3">
        <f t="shared" si="119"/>
        <v>0.07822184323948615</v>
      </c>
      <c r="P216" s="3">
        <f t="shared" si="120"/>
        <v>0.0660507261543259</v>
      </c>
      <c r="Q216" s="3">
        <f t="shared" si="121"/>
        <v>0.0011300931823685332</v>
      </c>
      <c r="R216" s="3">
        <f t="shared" si="122"/>
        <v>-0.0044488859969858095</v>
      </c>
      <c r="S216" s="3">
        <f t="shared" si="123"/>
        <v>-0.0027369579724646612</v>
      </c>
      <c r="T216" s="3">
        <f t="shared" si="124"/>
        <v>-0.00753341968643902</v>
      </c>
      <c r="U216" s="3">
        <f t="shared" si="125"/>
        <v>113.6</v>
      </c>
      <c r="V216" s="3">
        <f t="shared" si="126"/>
        <v>110.8530487502043</v>
      </c>
      <c r="W216" s="3">
        <f t="shared" si="127"/>
        <v>108.79669278350272</v>
      </c>
      <c r="X216" s="3">
        <f t="shared" si="128"/>
        <v>109.37153740677037</v>
      </c>
      <c r="Y216" s="3">
        <f t="shared" si="129"/>
        <v>107.48052134086349</v>
      </c>
      <c r="Z216" s="3">
        <f t="shared" si="130"/>
        <v>100</v>
      </c>
      <c r="AA216" s="6">
        <f t="shared" si="131"/>
        <v>0.0011300931823685332</v>
      </c>
      <c r="AB216" s="6">
        <f t="shared" si="132"/>
        <v>0.01440325036867339</v>
      </c>
      <c r="AC216" s="6" t="str">
        <f t="shared" si="133"/>
        <v>jopet</v>
      </c>
    </row>
    <row r="217" spans="1:29" ht="12.75">
      <c r="A217" s="3">
        <v>206</v>
      </c>
      <c r="B217" s="3">
        <f t="shared" si="106"/>
        <v>0.1016976967652206</v>
      </c>
      <c r="C217" s="3">
        <f t="shared" si="107"/>
        <v>0.039167870045143056</v>
      </c>
      <c r="D217" s="3">
        <f t="shared" si="108"/>
        <v>0.03324382802140848</v>
      </c>
      <c r="E217" s="3">
        <f t="shared" si="109"/>
        <v>-0.020711589566139804</v>
      </c>
      <c r="F217" s="3">
        <f t="shared" si="110"/>
        <v>0.03132975586827023</v>
      </c>
      <c r="G217" s="3">
        <f t="shared" si="111"/>
        <v>0.037556937376756964</v>
      </c>
      <c r="H217" s="3">
        <f t="shared" si="112"/>
        <v>0.16777302453705245</v>
      </c>
      <c r="I217" s="3">
        <f t="shared" si="113"/>
        <v>0.014285998698669061</v>
      </c>
      <c r="J217" s="3">
        <f t="shared" si="114"/>
        <v>-0.056499694099963936</v>
      </c>
      <c r="K217" s="3">
        <f t="shared" si="115"/>
        <v>-0.03502469892148829</v>
      </c>
      <c r="L217" s="3">
        <f t="shared" si="116"/>
        <v>-0.11388633129202527</v>
      </c>
      <c r="M217" s="3">
        <f t="shared" si="117"/>
        <v>0.07841366163402008</v>
      </c>
      <c r="N217" s="3">
        <f t="shared" si="118"/>
        <v>0.07866664664305001</v>
      </c>
      <c r="O217" s="3">
        <f t="shared" si="119"/>
        <v>0.07811409421641861</v>
      </c>
      <c r="P217" s="3">
        <f t="shared" si="120"/>
        <v>0.06600911422113684</v>
      </c>
      <c r="Q217" s="3">
        <f t="shared" si="121"/>
        <v>0.0011202174680614869</v>
      </c>
      <c r="R217" s="3">
        <f t="shared" si="122"/>
        <v>-0.00444464147120228</v>
      </c>
      <c r="S217" s="3">
        <f t="shared" si="123"/>
        <v>-0.0027359226314548316</v>
      </c>
      <c r="T217" s="3">
        <f t="shared" si="124"/>
        <v>-0.007517535850481527</v>
      </c>
      <c r="U217" s="3">
        <f t="shared" si="125"/>
        <v>113.6</v>
      </c>
      <c r="V217" s="3">
        <f t="shared" si="126"/>
        <v>110.85417884338666</v>
      </c>
      <c r="W217" s="3">
        <f t="shared" si="127"/>
        <v>108.79224389750574</v>
      </c>
      <c r="X217" s="3">
        <f t="shared" si="128"/>
        <v>109.36880044879791</v>
      </c>
      <c r="Y217" s="3">
        <f t="shared" si="129"/>
        <v>107.47298792117705</v>
      </c>
      <c r="Z217" s="3">
        <f t="shared" si="130"/>
        <v>100</v>
      </c>
      <c r="AA217" s="6">
        <f t="shared" si="131"/>
        <v>0.0011202174680614869</v>
      </c>
      <c r="AB217" s="6">
        <f t="shared" si="132"/>
        <v>0.014285998698669061</v>
      </c>
      <c r="AC217" s="6" t="str">
        <f t="shared" si="133"/>
        <v>jopet</v>
      </c>
    </row>
    <row r="218" spans="1:29" ht="12.75">
      <c r="A218" s="3">
        <v>207</v>
      </c>
      <c r="B218" s="3">
        <f t="shared" si="106"/>
        <v>0.10167694975519227</v>
      </c>
      <c r="C218" s="3">
        <f t="shared" si="107"/>
        <v>0.039220688590009475</v>
      </c>
      <c r="D218" s="3">
        <f t="shared" si="108"/>
        <v>0.03328695163465984</v>
      </c>
      <c r="E218" s="3">
        <f t="shared" si="109"/>
        <v>-0.02074225793751287</v>
      </c>
      <c r="F218" s="3">
        <f t="shared" si="110"/>
        <v>0.031366222269153664</v>
      </c>
      <c r="G218" s="3">
        <f t="shared" si="111"/>
        <v>0.03760427055248203</v>
      </c>
      <c r="H218" s="3">
        <f t="shared" si="112"/>
        <v>0.16768861672794025</v>
      </c>
      <c r="I218" s="3">
        <f t="shared" si="113"/>
        <v>0.01416930953052295</v>
      </c>
      <c r="J218" s="3">
        <f t="shared" si="114"/>
        <v>-0.056522429452301445</v>
      </c>
      <c r="K218" s="3">
        <f t="shared" si="115"/>
        <v>-0.03505957685533506</v>
      </c>
      <c r="L218" s="3">
        <f t="shared" si="116"/>
        <v>-0.11371812390630454</v>
      </c>
      <c r="M218" s="3">
        <f t="shared" si="117"/>
        <v>0.07836664305138938</v>
      </c>
      <c r="N218" s="3">
        <f t="shared" si="118"/>
        <v>0.07856034196859499</v>
      </c>
      <c r="O218" s="3">
        <f t="shared" si="119"/>
        <v>0.07800705030134347</v>
      </c>
      <c r="P218" s="3">
        <f t="shared" si="120"/>
        <v>0.06596786965901345</v>
      </c>
      <c r="Q218" s="3">
        <f t="shared" si="121"/>
        <v>0.0011104012222631417</v>
      </c>
      <c r="R218" s="3">
        <f t="shared" si="122"/>
        <v>-0.004440421386668587</v>
      </c>
      <c r="S218" s="3">
        <f t="shared" si="123"/>
        <v>-0.0027348941752979397</v>
      </c>
      <c r="T218" s="3">
        <f t="shared" si="124"/>
        <v>-0.00750174237571864</v>
      </c>
      <c r="U218" s="3">
        <f t="shared" si="125"/>
        <v>113.6</v>
      </c>
      <c r="V218" s="3">
        <f t="shared" si="126"/>
        <v>110.85529906085472</v>
      </c>
      <c r="W218" s="3">
        <f t="shared" si="127"/>
        <v>108.78779925603455</v>
      </c>
      <c r="X218" s="3">
        <f t="shared" si="128"/>
        <v>109.36606452616645</v>
      </c>
      <c r="Y218" s="3">
        <f t="shared" si="129"/>
        <v>107.46547038532657</v>
      </c>
      <c r="Z218" s="3">
        <f t="shared" si="130"/>
        <v>100</v>
      </c>
      <c r="AA218" s="6">
        <f t="shared" si="131"/>
        <v>0.0011104012222631417</v>
      </c>
      <c r="AB218" s="6">
        <f t="shared" si="132"/>
        <v>0.01416930953052295</v>
      </c>
      <c r="AC218" s="6" t="str">
        <f t="shared" si="133"/>
        <v>jopet</v>
      </c>
    </row>
    <row r="219" spans="1:29" ht="12.75">
      <c r="A219" s="3">
        <v>208</v>
      </c>
      <c r="B219" s="3">
        <f t="shared" si="106"/>
        <v>0.10165638036838494</v>
      </c>
      <c r="C219" s="3">
        <f t="shared" si="107"/>
        <v>0.03927330314293793</v>
      </c>
      <c r="D219" s="3">
        <f t="shared" si="108"/>
        <v>0.03332989841055476</v>
      </c>
      <c r="E219" s="3">
        <f t="shared" si="109"/>
        <v>-0.020772823873975277</v>
      </c>
      <c r="F219" s="3">
        <f t="shared" si="110"/>
        <v>0.031402509219327</v>
      </c>
      <c r="G219" s="3">
        <f t="shared" si="111"/>
        <v>0.03765139834015617</v>
      </c>
      <c r="H219" s="3">
        <f t="shared" si="112"/>
        <v>0.1676043438748477</v>
      </c>
      <c r="I219" s="3">
        <f t="shared" si="113"/>
        <v>0.01405317881489225</v>
      </c>
      <c r="J219" s="3">
        <f t="shared" si="114"/>
        <v>-0.05654502980956718</v>
      </c>
      <c r="K219" s="3">
        <f t="shared" si="115"/>
        <v>-0.03509432380357669</v>
      </c>
      <c r="L219" s="3">
        <f t="shared" si="116"/>
        <v>-0.11355043631536453</v>
      </c>
      <c r="M219" s="3">
        <f t="shared" si="117"/>
        <v>0.07831992348764245</v>
      </c>
      <c r="N219" s="3">
        <f t="shared" si="118"/>
        <v>0.0784547374710266</v>
      </c>
      <c r="O219" s="3">
        <f t="shared" si="119"/>
        <v>0.07790070379127378</v>
      </c>
      <c r="P219" s="3">
        <f t="shared" si="120"/>
        <v>0.06592698839032574</v>
      </c>
      <c r="Q219" s="3">
        <f t="shared" si="121"/>
        <v>0.0011006438895405188</v>
      </c>
      <c r="R219" s="3">
        <f t="shared" si="122"/>
        <v>-0.004436225469000967</v>
      </c>
      <c r="S219" s="3">
        <f t="shared" si="123"/>
        <v>-0.0027338725233774764</v>
      </c>
      <c r="T219" s="3">
        <f t="shared" si="124"/>
        <v>-0.007486038296679459</v>
      </c>
      <c r="U219" s="3">
        <f t="shared" si="125"/>
        <v>113.6</v>
      </c>
      <c r="V219" s="3">
        <f t="shared" si="126"/>
        <v>110.85640946207698</v>
      </c>
      <c r="W219" s="3">
        <f t="shared" si="127"/>
        <v>108.78335883464787</v>
      </c>
      <c r="X219" s="3">
        <f t="shared" si="128"/>
        <v>109.36332963199115</v>
      </c>
      <c r="Y219" s="3">
        <f t="shared" si="129"/>
        <v>107.45796864295085</v>
      </c>
      <c r="Z219" s="3">
        <f t="shared" si="130"/>
        <v>100</v>
      </c>
      <c r="AA219" s="6">
        <f t="shared" si="131"/>
        <v>0.0011006438895405188</v>
      </c>
      <c r="AB219" s="6">
        <f t="shared" si="132"/>
        <v>0.01405317881489225</v>
      </c>
      <c r="AC219" s="6" t="str">
        <f t="shared" si="133"/>
        <v>jopet</v>
      </c>
    </row>
    <row r="220" spans="1:29" ht="12.75">
      <c r="A220" s="3">
        <v>209</v>
      </c>
      <c r="B220" s="3">
        <f t="shared" si="106"/>
        <v>0.1016359876209904</v>
      </c>
      <c r="C220" s="3">
        <f t="shared" si="107"/>
        <v>0.03932571530861436</v>
      </c>
      <c r="D220" s="3">
        <f t="shared" si="108"/>
        <v>0.03337266976436199</v>
      </c>
      <c r="E220" s="3">
        <f t="shared" si="109"/>
        <v>-0.020803288137528287</v>
      </c>
      <c r="F220" s="3">
        <f t="shared" si="110"/>
        <v>0.03143861811201197</v>
      </c>
      <c r="G220" s="3">
        <f t="shared" si="111"/>
        <v>0.03769832232508434</v>
      </c>
      <c r="H220" s="3">
        <f t="shared" si="112"/>
        <v>0.16752020517644012</v>
      </c>
      <c r="I220" s="3">
        <f t="shared" si="113"/>
        <v>0.013937602548014044</v>
      </c>
      <c r="J220" s="3">
        <f t="shared" si="114"/>
        <v>-0.0565674960623706</v>
      </c>
      <c r="K220" s="3">
        <f t="shared" si="115"/>
        <v>-0.035128940698250635</v>
      </c>
      <c r="L220" s="3">
        <f t="shared" si="116"/>
        <v>-0.1133832647393438</v>
      </c>
      <c r="M220" s="3">
        <f t="shared" si="117"/>
        <v>0.07827349923593717</v>
      </c>
      <c r="N220" s="3">
        <f t="shared" si="118"/>
        <v>0.07834982554323895</v>
      </c>
      <c r="O220" s="3">
        <f t="shared" si="119"/>
        <v>0.07779504710239611</v>
      </c>
      <c r="P220" s="3">
        <f t="shared" si="120"/>
        <v>0.06588646640207786</v>
      </c>
      <c r="Q220" s="3">
        <f t="shared" si="121"/>
        <v>0.0010909449223927732</v>
      </c>
      <c r="R220" s="3">
        <f t="shared" si="122"/>
        <v>-0.004432053447904593</v>
      </c>
      <c r="S220" s="3">
        <f t="shared" si="123"/>
        <v>-0.002732857596277688</v>
      </c>
      <c r="T220" s="3">
        <f t="shared" si="124"/>
        <v>-0.007470422662806675</v>
      </c>
      <c r="U220" s="3">
        <f t="shared" si="125"/>
        <v>113.6</v>
      </c>
      <c r="V220" s="3">
        <f t="shared" si="126"/>
        <v>110.85751010596653</v>
      </c>
      <c r="W220" s="3">
        <f t="shared" si="127"/>
        <v>108.77892260917886</v>
      </c>
      <c r="X220" s="3">
        <f t="shared" si="128"/>
        <v>109.36059575946777</v>
      </c>
      <c r="Y220" s="3">
        <f t="shared" si="129"/>
        <v>107.45048260465417</v>
      </c>
      <c r="Z220" s="3">
        <f t="shared" si="130"/>
        <v>100</v>
      </c>
      <c r="AA220" s="6">
        <f t="shared" si="131"/>
        <v>0.0010909449223927732</v>
      </c>
      <c r="AB220" s="6">
        <f t="shared" si="132"/>
        <v>0.013937602548014044</v>
      </c>
      <c r="AC220" s="6" t="str">
        <f t="shared" si="133"/>
        <v>jopet</v>
      </c>
    </row>
    <row r="221" spans="1:29" ht="12.75">
      <c r="A221" s="3">
        <v>210</v>
      </c>
      <c r="B221" s="3">
        <f t="shared" si="106"/>
        <v>0.10161577053763338</v>
      </c>
      <c r="C221" s="3">
        <f t="shared" si="107"/>
        <v>0.03937792667231838</v>
      </c>
      <c r="D221" s="3">
        <f t="shared" si="108"/>
        <v>0.033415267094347056</v>
      </c>
      <c r="E221" s="3">
        <f t="shared" si="109"/>
        <v>-0.020833651480811757</v>
      </c>
      <c r="F221" s="3">
        <f t="shared" si="110"/>
        <v>0.031474550322959004</v>
      </c>
      <c r="G221" s="3">
        <f t="shared" si="111"/>
        <v>0.037745044072784034</v>
      </c>
      <c r="H221" s="3">
        <f t="shared" si="112"/>
        <v>0.1674361998401399</v>
      </c>
      <c r="I221" s="3">
        <f t="shared" si="113"/>
        <v>0.013822576770967945</v>
      </c>
      <c r="J221" s="3">
        <f t="shared" si="114"/>
        <v>-0.056589829088326334</v>
      </c>
      <c r="K221" s="3">
        <f t="shared" si="115"/>
        <v>-0.03516342845924873</v>
      </c>
      <c r="L221" s="3">
        <f t="shared" si="116"/>
        <v>-0.11321660544439688</v>
      </c>
      <c r="M221" s="3">
        <f t="shared" si="117"/>
        <v>0.0782273666491111</v>
      </c>
      <c r="N221" s="3">
        <f t="shared" si="118"/>
        <v>0.07824559869555037</v>
      </c>
      <c r="O221" s="3">
        <f t="shared" si="119"/>
        <v>0.07769007276768965</v>
      </c>
      <c r="P221" s="3">
        <f t="shared" si="120"/>
        <v>0.06584629974458614</v>
      </c>
      <c r="Q221" s="3">
        <f t="shared" si="121"/>
        <v>0.0010813037810979958</v>
      </c>
      <c r="R221" s="3">
        <f t="shared" si="122"/>
        <v>-0.004427905057094965</v>
      </c>
      <c r="S221" s="3">
        <f t="shared" si="123"/>
        <v>-0.002731849315760483</v>
      </c>
      <c r="T221" s="3">
        <f t="shared" si="124"/>
        <v>-0.0074548945381563</v>
      </c>
      <c r="U221" s="3">
        <f t="shared" si="125"/>
        <v>113.6</v>
      </c>
      <c r="V221" s="3">
        <f t="shared" si="126"/>
        <v>110.85860105088892</v>
      </c>
      <c r="W221" s="3">
        <f t="shared" si="127"/>
        <v>108.77449055573096</v>
      </c>
      <c r="X221" s="3">
        <f t="shared" si="128"/>
        <v>109.3578629018715</v>
      </c>
      <c r="Y221" s="3">
        <f t="shared" si="129"/>
        <v>107.44301218199136</v>
      </c>
      <c r="Z221" s="3">
        <f t="shared" si="130"/>
        <v>100</v>
      </c>
      <c r="AA221" s="6">
        <f t="shared" si="131"/>
        <v>0.0010813037810979958</v>
      </c>
      <c r="AB221" s="6">
        <f t="shared" si="132"/>
        <v>0.013822576770967945</v>
      </c>
      <c r="AC221" s="6" t="str">
        <f t="shared" si="133"/>
        <v>jopet</v>
      </c>
    </row>
    <row r="222" spans="1:29" ht="12.75">
      <c r="A222" s="3">
        <v>211</v>
      </c>
      <c r="B222" s="3">
        <f t="shared" si="106"/>
        <v>0.10159572815125263</v>
      </c>
      <c r="C222" s="3">
        <f t="shared" si="107"/>
        <v>0.0394299388002447</v>
      </c>
      <c r="D222" s="3">
        <f t="shared" si="108"/>
        <v>0.03345769178205372</v>
      </c>
      <c r="E222" s="3">
        <f t="shared" si="109"/>
        <v>-0.020863914647259695</v>
      </c>
      <c r="F222" s="3">
        <f t="shared" si="110"/>
        <v>0.03151030721074931</v>
      </c>
      <c r="G222" s="3">
        <f t="shared" si="111"/>
        <v>0.037791565129323995</v>
      </c>
      <c r="H222" s="3">
        <f t="shared" si="112"/>
        <v>0.16735232708199071</v>
      </c>
      <c r="I222" s="3">
        <f t="shared" si="113"/>
        <v>0.01370809756895422</v>
      </c>
      <c r="J222" s="3">
        <f t="shared" si="114"/>
        <v>-0.056612029752304865</v>
      </c>
      <c r="K222" s="3">
        <f t="shared" si="115"/>
        <v>-0.035197787994529973</v>
      </c>
      <c r="L222" s="3">
        <f t="shared" si="116"/>
        <v>-0.11305045474191741</v>
      </c>
      <c r="M222" s="3">
        <f t="shared" si="117"/>
        <v>0.07818152213848381</v>
      </c>
      <c r="N222" s="3">
        <f t="shared" si="118"/>
        <v>0.07814204955336271</v>
      </c>
      <c r="O222" s="3">
        <f t="shared" si="119"/>
        <v>0.07758577343460428</v>
      </c>
      <c r="P222" s="3">
        <f t="shared" si="120"/>
        <v>0.06580648453019096</v>
      </c>
      <c r="Q222" s="3">
        <f t="shared" si="121"/>
        <v>0.0010717199335636904</v>
      </c>
      <c r="R222" s="3">
        <f t="shared" si="122"/>
        <v>-0.004423780034221051</v>
      </c>
      <c r="S222" s="3">
        <f t="shared" si="123"/>
        <v>-0.002730847604742837</v>
      </c>
      <c r="T222" s="3">
        <f t="shared" si="124"/>
        <v>-0.007439453001105041</v>
      </c>
      <c r="U222" s="3">
        <f t="shared" si="125"/>
        <v>113.6</v>
      </c>
      <c r="V222" s="3">
        <f t="shared" si="126"/>
        <v>110.85968235467001</v>
      </c>
      <c r="W222" s="3">
        <f t="shared" si="127"/>
        <v>108.77006265067386</v>
      </c>
      <c r="X222" s="3">
        <f t="shared" si="128"/>
        <v>109.35513105255573</v>
      </c>
      <c r="Y222" s="3">
        <f t="shared" si="129"/>
        <v>107.43555728745321</v>
      </c>
      <c r="Z222" s="3">
        <f t="shared" si="130"/>
        <v>100</v>
      </c>
      <c r="AA222" s="6">
        <f t="shared" si="131"/>
        <v>0.0010717199335636904</v>
      </c>
      <c r="AB222" s="6">
        <f t="shared" si="132"/>
        <v>0.01370809756895422</v>
      </c>
      <c r="AC222" s="6" t="str">
        <f t="shared" si="133"/>
        <v>jopet</v>
      </c>
    </row>
    <row r="223" spans="1:29" ht="12.75">
      <c r="A223" s="3">
        <v>212</v>
      </c>
      <c r="B223" s="3">
        <f t="shared" si="106"/>
        <v>0.10157585950298396</v>
      </c>
      <c r="C223" s="3">
        <f t="shared" si="107"/>
        <v>0.03948175323981729</v>
      </c>
      <c r="D223" s="3">
        <f t="shared" si="108"/>
        <v>0.033499945192578914</v>
      </c>
      <c r="E223" s="3">
        <f t="shared" si="109"/>
        <v>-0.020894078371252275</v>
      </c>
      <c r="F223" s="3">
        <f t="shared" si="110"/>
        <v>0.03154589011709193</v>
      </c>
      <c r="G223" s="3">
        <f t="shared" si="111"/>
        <v>0.037837887021656885</v>
      </c>
      <c r="H223" s="3">
        <f t="shared" si="112"/>
        <v>0.167268586126524</v>
      </c>
      <c r="I223" s="3">
        <f t="shared" si="113"/>
        <v>0.013594161070587751</v>
      </c>
      <c r="J223" s="3">
        <f t="shared" si="114"/>
        <v>-0.056634098906682855</v>
      </c>
      <c r="K223" s="3">
        <f t="shared" si="115"/>
        <v>-0.03523202020033025</v>
      </c>
      <c r="L223" s="3">
        <f t="shared" si="116"/>
        <v>-0.1128848089877752</v>
      </c>
      <c r="M223" s="3">
        <f t="shared" si="117"/>
        <v>0.07813596217268891</v>
      </c>
      <c r="N223" s="3">
        <f t="shared" si="118"/>
        <v>0.07803917085487741</v>
      </c>
      <c r="O223" s="3">
        <f t="shared" si="119"/>
        <v>0.07748214186279548</v>
      </c>
      <c r="P223" s="3">
        <f t="shared" si="120"/>
        <v>0.06576701693199888</v>
      </c>
      <c r="Q223" s="3">
        <f t="shared" si="121"/>
        <v>0.0010621928551808847</v>
      </c>
      <c r="R223" s="3">
        <f t="shared" si="122"/>
        <v>-0.004419678120790649</v>
      </c>
      <c r="S223" s="3">
        <f t="shared" si="123"/>
        <v>-0.002729852387274864</v>
      </c>
      <c r="T223" s="3">
        <f t="shared" si="124"/>
        <v>-0.007424097144064471</v>
      </c>
      <c r="U223" s="3">
        <f t="shared" si="125"/>
        <v>113.6</v>
      </c>
      <c r="V223" s="3">
        <f t="shared" si="126"/>
        <v>110.86075407460358</v>
      </c>
      <c r="W223" s="3">
        <f t="shared" si="127"/>
        <v>108.76563887063965</v>
      </c>
      <c r="X223" s="3">
        <f t="shared" si="128"/>
        <v>109.352400204951</v>
      </c>
      <c r="Y223" s="3">
        <f t="shared" si="129"/>
        <v>107.4281178344521</v>
      </c>
      <c r="Z223" s="3">
        <f t="shared" si="130"/>
        <v>100</v>
      </c>
      <c r="AA223" s="6">
        <f t="shared" si="131"/>
        <v>0.0010621928551808847</v>
      </c>
      <c r="AB223" s="6">
        <f t="shared" si="132"/>
        <v>0.013594161070587751</v>
      </c>
      <c r="AC223" s="6" t="str">
        <f t="shared" si="133"/>
        <v>jopet</v>
      </c>
    </row>
    <row r="224" spans="1:29" ht="12.75">
      <c r="A224" s="3">
        <v>213</v>
      </c>
      <c r="B224" s="3">
        <f t="shared" si="106"/>
        <v>0.1015561636420467</v>
      </c>
      <c r="C224" s="3">
        <f t="shared" si="107"/>
        <v>0.03953337151999765</v>
      </c>
      <c r="D224" s="3">
        <f t="shared" si="108"/>
        <v>0.033542028674842794</v>
      </c>
      <c r="E224" s="3">
        <f t="shared" si="109"/>
        <v>-0.020924143378264853</v>
      </c>
      <c r="F224" s="3">
        <f t="shared" si="110"/>
        <v>0.03158130036711221</v>
      </c>
      <c r="G224" s="3">
        <f t="shared" si="111"/>
        <v>0.037884011257942926</v>
      </c>
      <c r="H224" s="3">
        <f t="shared" si="112"/>
        <v>0.16718497620662853</v>
      </c>
      <c r="I224" s="3">
        <f t="shared" si="113"/>
        <v>0.013480763447206265</v>
      </c>
      <c r="J224" s="3">
        <f t="shared" si="114"/>
        <v>-0.05665603739157967</v>
      </c>
      <c r="K224" s="3">
        <f t="shared" si="115"/>
        <v>-0.03526612596136498</v>
      </c>
      <c r="L224" s="3">
        <f t="shared" si="116"/>
        <v>-0.11271966458157341</v>
      </c>
      <c r="M224" s="3">
        <f t="shared" si="117"/>
        <v>0.07809068327653343</v>
      </c>
      <c r="N224" s="3">
        <f t="shared" si="118"/>
        <v>0.07793695544886778</v>
      </c>
      <c r="O224" s="3">
        <f t="shared" si="119"/>
        <v>0.07737917092191397</v>
      </c>
      <c r="P224" s="3">
        <f t="shared" si="120"/>
        <v>0.06572789318265843</v>
      </c>
      <c r="Q224" s="3">
        <f t="shared" si="121"/>
        <v>0.0010527220286816535</v>
      </c>
      <c r="R224" s="3">
        <f t="shared" si="122"/>
        <v>-0.004415599062096932</v>
      </c>
      <c r="S224" s="3">
        <f t="shared" si="123"/>
        <v>-0.0027288635885182088</v>
      </c>
      <c r="T224" s="3">
        <f t="shared" si="124"/>
        <v>-0.007408826073202744</v>
      </c>
      <c r="U224" s="3">
        <f t="shared" si="125"/>
        <v>113.6</v>
      </c>
      <c r="V224" s="3">
        <f t="shared" si="126"/>
        <v>110.86181626745876</v>
      </c>
      <c r="W224" s="3">
        <f t="shared" si="127"/>
        <v>108.76121919251885</v>
      </c>
      <c r="X224" s="3">
        <f t="shared" si="128"/>
        <v>109.34967035256372</v>
      </c>
      <c r="Y224" s="3">
        <f t="shared" si="129"/>
        <v>107.42069373730803</v>
      </c>
      <c r="Z224" s="3">
        <f t="shared" si="130"/>
        <v>100</v>
      </c>
      <c r="AA224" s="6">
        <f t="shared" si="131"/>
        <v>0.0010527220286816535</v>
      </c>
      <c r="AB224" s="6">
        <f t="shared" si="132"/>
        <v>0.013480763447206265</v>
      </c>
      <c r="AC224" s="6" t="str">
        <f t="shared" si="133"/>
        <v>jopet</v>
      </c>
    </row>
    <row r="225" spans="1:29" ht="12.75">
      <c r="A225" s="3">
        <v>214</v>
      </c>
      <c r="B225" s="3">
        <f t="shared" si="106"/>
        <v>0.10153663962563172</v>
      </c>
      <c r="C225" s="3">
        <f t="shared" si="107"/>
        <v>0.03958479515158546</v>
      </c>
      <c r="D225" s="3">
        <f t="shared" si="108"/>
        <v>0.03358394356185187</v>
      </c>
      <c r="E225" s="3">
        <f t="shared" si="109"/>
        <v>-0.020954110385013536</v>
      </c>
      <c r="F225" s="3">
        <f t="shared" si="110"/>
        <v>0.03161653926963622</v>
      </c>
      <c r="G225" s="3">
        <f t="shared" si="111"/>
        <v>0.037929939327868444</v>
      </c>
      <c r="H225" s="3">
        <f t="shared" si="112"/>
        <v>0.16710149656342194</v>
      </c>
      <c r="I225" s="3">
        <f t="shared" si="113"/>
        <v>0.013367900912194405</v>
      </c>
      <c r="J225" s="3">
        <f t="shared" si="114"/>
        <v>-0.05667784603509746</v>
      </c>
      <c r="K225" s="3">
        <f t="shared" si="115"/>
        <v>-0.03530010615103012</v>
      </c>
      <c r="L225" s="3">
        <f t="shared" si="116"/>
        <v>-0.11255501796591727</v>
      </c>
      <c r="M225" s="3">
        <f t="shared" si="117"/>
        <v>0.07804568202988615</v>
      </c>
      <c r="N225" s="3">
        <f t="shared" si="118"/>
        <v>0.07783539629250472</v>
      </c>
      <c r="O225" s="3">
        <f t="shared" si="119"/>
        <v>0.07727685358944932</v>
      </c>
      <c r="P225" s="3">
        <f t="shared" si="120"/>
        <v>0.06568910957316351</v>
      </c>
      <c r="Q225" s="3">
        <f t="shared" si="121"/>
        <v>0.0010433069440001497</v>
      </c>
      <c r="R225" s="3">
        <f t="shared" si="122"/>
        <v>-0.004411542607147378</v>
      </c>
      <c r="S225" s="3">
        <f t="shared" si="123"/>
        <v>-0.0027278811347251734</v>
      </c>
      <c r="T225" s="3">
        <f t="shared" si="124"/>
        <v>-0.007393638908172527</v>
      </c>
      <c r="U225" s="3">
        <f t="shared" si="125"/>
        <v>113.6</v>
      </c>
      <c r="V225" s="3">
        <f t="shared" si="126"/>
        <v>110.86286898948744</v>
      </c>
      <c r="W225" s="3">
        <f t="shared" si="127"/>
        <v>108.75680359345675</v>
      </c>
      <c r="X225" s="3">
        <f t="shared" si="128"/>
        <v>109.3469414889752</v>
      </c>
      <c r="Y225" s="3">
        <f t="shared" si="129"/>
        <v>107.41328491123483</v>
      </c>
      <c r="Z225" s="3">
        <f t="shared" si="130"/>
        <v>100</v>
      </c>
      <c r="AA225" s="6">
        <f t="shared" si="131"/>
        <v>0.0010433069440001497</v>
      </c>
      <c r="AB225" s="6">
        <f t="shared" si="132"/>
        <v>0.013367900912194405</v>
      </c>
      <c r="AC225" s="6" t="str">
        <f t="shared" si="133"/>
        <v>jopet</v>
      </c>
    </row>
    <row r="226" spans="1:29" ht="12.75">
      <c r="A226" s="3">
        <v>215</v>
      </c>
      <c r="B226" s="3">
        <f t="shared" si="106"/>
        <v>0.10151728651879059</v>
      </c>
      <c r="C226" s="3">
        <f t="shared" si="107"/>
        <v>0.039636025627514844</v>
      </c>
      <c r="D226" s="3">
        <f t="shared" si="108"/>
        <v>0.033625691170958594</v>
      </c>
      <c r="E226" s="3">
        <f t="shared" si="109"/>
        <v>-0.020983980099598145</v>
      </c>
      <c r="F226" s="3">
        <f t="shared" si="110"/>
        <v>0.03165160811746723</v>
      </c>
      <c r="G226" s="3">
        <f t="shared" si="111"/>
        <v>0.03797567270295614</v>
      </c>
      <c r="H226" s="3">
        <f t="shared" si="112"/>
        <v>0.1670181464461255</v>
      </c>
      <c r="I226" s="3">
        <f t="shared" si="113"/>
        <v>0.013255569720317162</v>
      </c>
      <c r="J226" s="3">
        <f t="shared" si="114"/>
        <v>-0.056699525653545614</v>
      </c>
      <c r="K226" s="3">
        <f t="shared" si="115"/>
        <v>-0.03533396163159569</v>
      </c>
      <c r="L226" s="3">
        <f t="shared" si="116"/>
        <v>-0.11239086562570215</v>
      </c>
      <c r="M226" s="3">
        <f t="shared" si="117"/>
        <v>0.07800095506659115</v>
      </c>
      <c r="N226" s="3">
        <f t="shared" si="118"/>
        <v>0.07773448644923464</v>
      </c>
      <c r="O226" s="3">
        <f t="shared" si="119"/>
        <v>0.07717518294862385</v>
      </c>
      <c r="P226" s="3">
        <f t="shared" si="120"/>
        <v>0.0656506624516883</v>
      </c>
      <c r="Q226" s="3">
        <f t="shared" si="121"/>
        <v>0.001033947098136525</v>
      </c>
      <c r="R226" s="3">
        <f t="shared" si="122"/>
        <v>-0.004407508508593574</v>
      </c>
      <c r="S226" s="3">
        <f t="shared" si="123"/>
        <v>-0.002726904953218053</v>
      </c>
      <c r="T226" s="3">
        <f t="shared" si="124"/>
        <v>-0.007378534781846029</v>
      </c>
      <c r="U226" s="3">
        <f t="shared" si="125"/>
        <v>113.6</v>
      </c>
      <c r="V226" s="3">
        <f t="shared" si="126"/>
        <v>110.86391229643144</v>
      </c>
      <c r="W226" s="3">
        <f t="shared" si="127"/>
        <v>108.75239205084961</v>
      </c>
      <c r="X226" s="3">
        <f t="shared" si="128"/>
        <v>109.34421360784047</v>
      </c>
      <c r="Y226" s="3">
        <f t="shared" si="129"/>
        <v>107.40589127232666</v>
      </c>
      <c r="Z226" s="3">
        <f t="shared" si="130"/>
        <v>100</v>
      </c>
      <c r="AA226" s="6">
        <f t="shared" si="131"/>
        <v>0.001033947098136525</v>
      </c>
      <c r="AB226" s="6">
        <f t="shared" si="132"/>
        <v>0.013255569720317162</v>
      </c>
      <c r="AC226" s="6" t="str">
        <f t="shared" si="133"/>
        <v>jopet</v>
      </c>
    </row>
    <row r="227" spans="1:29" ht="12.75">
      <c r="A227" s="3">
        <v>216</v>
      </c>
      <c r="B227" s="3">
        <f t="shared" si="106"/>
        <v>0.1014981033943288</v>
      </c>
      <c r="C227" s="3">
        <f t="shared" si="107"/>
        <v>0.03968706442314284</v>
      </c>
      <c r="D227" s="3">
        <f t="shared" si="108"/>
        <v>0.033667272804113274</v>
      </c>
      <c r="E227" s="3">
        <f t="shared" si="109"/>
        <v>-0.021013753221642846</v>
      </c>
      <c r="F227" s="3">
        <f t="shared" si="110"/>
        <v>0.031686508187657</v>
      </c>
      <c r="G227" s="3">
        <f t="shared" si="111"/>
        <v>0.038021212836869885</v>
      </c>
      <c r="H227" s="3">
        <f t="shared" si="112"/>
        <v>0.16693492511194089</v>
      </c>
      <c r="I227" s="3">
        <f t="shared" si="113"/>
        <v>0.013143766167072676</v>
      </c>
      <c r="J227" s="3">
        <f t="shared" si="114"/>
        <v>-0.05672107705167024</v>
      </c>
      <c r="K227" s="3">
        <f t="shared" si="115"/>
        <v>-0.03536769325439946</v>
      </c>
      <c r="L227" s="3">
        <f t="shared" si="116"/>
        <v>-0.11222720408741399</v>
      </c>
      <c r="M227" s="3">
        <f t="shared" si="117"/>
        <v>0.07795649907340872</v>
      </c>
      <c r="N227" s="3">
        <f t="shared" si="118"/>
        <v>0.07763421908670722</v>
      </c>
      <c r="O227" s="3">
        <f t="shared" si="119"/>
        <v>0.077074152186337</v>
      </c>
      <c r="P227" s="3">
        <f t="shared" si="120"/>
        <v>0.06561254822244927</v>
      </c>
      <c r="Q227" s="3">
        <f t="shared" si="121"/>
        <v>0.001024641995024502</v>
      </c>
      <c r="R227" s="3">
        <f t="shared" si="122"/>
        <v>-0.004403496522663368</v>
      </c>
      <c r="S227" s="3">
        <f t="shared" si="123"/>
        <v>-0.002725934972369268</v>
      </c>
      <c r="T227" s="3">
        <f t="shared" si="124"/>
        <v>-0.007363512840056106</v>
      </c>
      <c r="U227" s="3">
        <f t="shared" si="125"/>
        <v>113.6</v>
      </c>
      <c r="V227" s="3">
        <f t="shared" si="126"/>
        <v>110.86494624352957</v>
      </c>
      <c r="W227" s="3">
        <f t="shared" si="127"/>
        <v>108.74798454234102</v>
      </c>
      <c r="X227" s="3">
        <f t="shared" si="128"/>
        <v>109.34148670288725</v>
      </c>
      <c r="Y227" s="3">
        <f t="shared" si="129"/>
        <v>107.3985127375448</v>
      </c>
      <c r="Z227" s="3">
        <f t="shared" si="130"/>
        <v>100</v>
      </c>
      <c r="AA227" s="6">
        <f t="shared" si="131"/>
        <v>0.001024641995024502</v>
      </c>
      <c r="AB227" s="6">
        <f t="shared" si="132"/>
        <v>0.013143766167072676</v>
      </c>
      <c r="AC227" s="6" t="str">
        <f t="shared" si="133"/>
        <v>jopet</v>
      </c>
    </row>
    <row r="228" spans="1:29" ht="12.75">
      <c r="A228" s="3">
        <v>217</v>
      </c>
      <c r="B228" s="3">
        <f t="shared" si="106"/>
        <v>0.10147908933269961</v>
      </c>
      <c r="C228" s="3">
        <f t="shared" si="107"/>
        <v>0.03973791299653271</v>
      </c>
      <c r="D228" s="3">
        <f t="shared" si="108"/>
        <v>0.03370868974811272</v>
      </c>
      <c r="E228" s="3">
        <f t="shared" si="109"/>
        <v>-0.02104343044243224</v>
      </c>
      <c r="F228" s="3">
        <f t="shared" si="110"/>
        <v>0.03172124074177094</v>
      </c>
      <c r="G228" s="3">
        <f t="shared" si="111"/>
        <v>0.038066561165711735</v>
      </c>
      <c r="H228" s="3">
        <f t="shared" si="112"/>
        <v>0.16685183182592989</v>
      </c>
      <c r="I228" s="3">
        <f t="shared" si="113"/>
        <v>0.013032486588054185</v>
      </c>
      <c r="J228" s="3">
        <f t="shared" si="114"/>
        <v>-0.056742501022868506</v>
      </c>
      <c r="K228" s="3">
        <f t="shared" si="115"/>
        <v>-0.03540130186003126</v>
      </c>
      <c r="L228" s="3">
        <f t="shared" si="116"/>
        <v>-0.11206402991844723</v>
      </c>
      <c r="M228" s="3">
        <f t="shared" si="117"/>
        <v>0.07791231078898071</v>
      </c>
      <c r="N228" s="3">
        <f t="shared" si="118"/>
        <v>0.07753458747475535</v>
      </c>
      <c r="O228" s="3">
        <f t="shared" si="119"/>
        <v>0.07697375459116053</v>
      </c>
      <c r="P228" s="3">
        <f t="shared" si="120"/>
        <v>0.06557476334459625</v>
      </c>
      <c r="Q228" s="3">
        <f t="shared" si="121"/>
        <v>0.0010153911454017005</v>
      </c>
      <c r="R228" s="3">
        <f t="shared" si="122"/>
        <v>-0.004399506409093993</v>
      </c>
      <c r="S228" s="3">
        <f t="shared" si="123"/>
        <v>-0.0027249711215816407</v>
      </c>
      <c r="T228" s="3">
        <f t="shared" si="124"/>
        <v>-0.00734857224134393</v>
      </c>
      <c r="U228" s="3">
        <f t="shared" si="125"/>
        <v>113.6</v>
      </c>
      <c r="V228" s="3">
        <f t="shared" si="126"/>
        <v>110.8659708855246</v>
      </c>
      <c r="W228" s="3">
        <f t="shared" si="127"/>
        <v>108.74358104581835</v>
      </c>
      <c r="X228" s="3">
        <f t="shared" si="128"/>
        <v>109.33876076791488</v>
      </c>
      <c r="Y228" s="3">
        <f t="shared" si="129"/>
        <v>107.39114922470475</v>
      </c>
      <c r="Z228" s="3">
        <f t="shared" si="130"/>
        <v>100</v>
      </c>
      <c r="AA228" s="6">
        <f t="shared" si="131"/>
        <v>0.0010153911454017005</v>
      </c>
      <c r="AB228" s="6">
        <f t="shared" si="132"/>
        <v>0.013032486588054185</v>
      </c>
      <c r="AC228" s="6" t="str">
        <f t="shared" si="133"/>
        <v>jopet</v>
      </c>
    </row>
    <row r="229" spans="1:29" ht="12.75">
      <c r="A229" s="3">
        <v>218</v>
      </c>
      <c r="B229" s="3">
        <f t="shared" si="106"/>
        <v>0.10146024342190076</v>
      </c>
      <c r="C229" s="3">
        <f t="shared" si="107"/>
        <v>0.039788572788730894</v>
      </c>
      <c r="D229" s="3">
        <f t="shared" si="108"/>
        <v>0.03374994327484229</v>
      </c>
      <c r="E229" s="3">
        <f t="shared" si="109"/>
        <v>-0.02107301244504601</v>
      </c>
      <c r="F229" s="3">
        <f t="shared" si="110"/>
        <v>0.031755807026148164</v>
      </c>
      <c r="G229" s="3">
        <f t="shared" si="111"/>
        <v>0.038111719108313985</v>
      </c>
      <c r="H229" s="3">
        <f t="shared" si="112"/>
        <v>0.16676886586089593</v>
      </c>
      <c r="I229" s="3">
        <f t="shared" si="113"/>
        <v>0.01292172735832757</v>
      </c>
      <c r="J229" s="3">
        <f t="shared" si="114"/>
        <v>-0.05676379834940666</v>
      </c>
      <c r="K229" s="3">
        <f t="shared" si="115"/>
        <v>-0.035434788278517704</v>
      </c>
      <c r="L229" s="3">
        <f t="shared" si="116"/>
        <v>-0.11190133972643376</v>
      </c>
      <c r="M229" s="3">
        <f t="shared" si="117"/>
        <v>0.07786838700282112</v>
      </c>
      <c r="N229" s="3">
        <f t="shared" si="118"/>
        <v>0.07743558498342068</v>
      </c>
      <c r="O229" s="3">
        <f t="shared" si="119"/>
        <v>0.07687398355137953</v>
      </c>
      <c r="P229" s="3">
        <f t="shared" si="120"/>
        <v>0.06553730433112867</v>
      </c>
      <c r="Q229" s="3">
        <f t="shared" si="121"/>
        <v>0.0010061940666831926</v>
      </c>
      <c r="R229" s="3">
        <f t="shared" si="122"/>
        <v>-0.004395537931067234</v>
      </c>
      <c r="S229" s="3">
        <f t="shared" si="123"/>
        <v>-0.002724013331269386</v>
      </c>
      <c r="T229" s="3">
        <f t="shared" si="124"/>
        <v>-0.007333712156712308</v>
      </c>
      <c r="U229" s="3">
        <f t="shared" si="125"/>
        <v>113.6</v>
      </c>
      <c r="V229" s="3">
        <f t="shared" si="126"/>
        <v>110.86698627667</v>
      </c>
      <c r="W229" s="3">
        <f t="shared" si="127"/>
        <v>108.73918153940924</v>
      </c>
      <c r="X229" s="3">
        <f t="shared" si="128"/>
        <v>109.3360357967933</v>
      </c>
      <c r="Y229" s="3">
        <f t="shared" si="129"/>
        <v>107.3838006524634</v>
      </c>
      <c r="Z229" s="3">
        <f t="shared" si="130"/>
        <v>100</v>
      </c>
      <c r="AA229" s="6">
        <f t="shared" si="131"/>
        <v>0.0010061940666831926</v>
      </c>
      <c r="AB229" s="6">
        <f t="shared" si="132"/>
        <v>0.01292172735832757</v>
      </c>
      <c r="AC229" s="6" t="str">
        <f t="shared" si="133"/>
        <v>jopet</v>
      </c>
    </row>
    <row r="230" spans="1:29" ht="12.75">
      <c r="A230" s="3">
        <v>219</v>
      </c>
      <c r="B230" s="3">
        <f t="shared" si="106"/>
        <v>0.10144156475737187</v>
      </c>
      <c r="C230" s="3">
        <f t="shared" si="107"/>
        <v>0.03983904522403917</v>
      </c>
      <c r="D230" s="3">
        <f t="shared" si="108"/>
        <v>0.03379103464151464</v>
      </c>
      <c r="E230" s="3">
        <f t="shared" si="109"/>
        <v>-0.021102499904489886</v>
      </c>
      <c r="F230" s="3">
        <f t="shared" si="110"/>
        <v>0.03179020827215558</v>
      </c>
      <c r="G230" s="3">
        <f t="shared" si="111"/>
        <v>0.03815668806652413</v>
      </c>
      <c r="H230" s="3">
        <f t="shared" si="112"/>
        <v>0.166686026497268</v>
      </c>
      <c r="I230" s="3">
        <f t="shared" si="113"/>
        <v>0.012811484891818062</v>
      </c>
      <c r="J230" s="3">
        <f t="shared" si="114"/>
        <v>-0.05678496980262527</v>
      </c>
      <c r="K230" s="3">
        <f t="shared" si="115"/>
        <v>-0.035468153329499374</v>
      </c>
      <c r="L230" s="3">
        <f t="shared" si="116"/>
        <v>-0.11173913015858829</v>
      </c>
      <c r="M230" s="3">
        <f t="shared" si="117"/>
        <v>0.07782472455432973</v>
      </c>
      <c r="N230" s="3">
        <f t="shared" si="118"/>
        <v>0.07733720508102732</v>
      </c>
      <c r="O230" s="3">
        <f t="shared" si="119"/>
        <v>0.0767748325530804</v>
      </c>
      <c r="P230" s="3">
        <f t="shared" si="120"/>
        <v>0.06550016774783932</v>
      </c>
      <c r="Q230" s="3">
        <f t="shared" si="121"/>
        <v>0.0009970502828376975</v>
      </c>
      <c r="R230" s="3">
        <f t="shared" si="122"/>
        <v>-0.004391590855145574</v>
      </c>
      <c r="S230" s="3">
        <f t="shared" si="123"/>
        <v>-0.002723061532839296</v>
      </c>
      <c r="T230" s="3">
        <f t="shared" si="124"/>
        <v>-0.007318931769385184</v>
      </c>
      <c r="U230" s="3">
        <f t="shared" si="125"/>
        <v>113.6</v>
      </c>
      <c r="V230" s="3">
        <f t="shared" si="126"/>
        <v>110.8679924707367</v>
      </c>
      <c r="W230" s="3">
        <f t="shared" si="127"/>
        <v>108.73478600147818</v>
      </c>
      <c r="X230" s="3">
        <f t="shared" si="128"/>
        <v>109.33331178346202</v>
      </c>
      <c r="Y230" s="3">
        <f t="shared" si="129"/>
        <v>107.3764669403067</v>
      </c>
      <c r="Z230" s="3">
        <f t="shared" si="130"/>
        <v>100</v>
      </c>
      <c r="AA230" s="6">
        <f t="shared" si="131"/>
        <v>0.0009970502828376975</v>
      </c>
      <c r="AB230" s="6">
        <f t="shared" si="132"/>
        <v>0.012811484891818062</v>
      </c>
      <c r="AC230" s="6" t="str">
        <f t="shared" si="133"/>
        <v>jopet</v>
      </c>
    </row>
    <row r="231" spans="1:29" ht="12.75">
      <c r="A231" s="3">
        <v>220</v>
      </c>
      <c r="B231" s="3">
        <f t="shared" si="106"/>
        <v>0.10142305244189583</v>
      </c>
      <c r="C231" s="3">
        <f t="shared" si="107"/>
        <v>0.03988933171028067</v>
      </c>
      <c r="D231" s="3">
        <f t="shared" si="108"/>
        <v>0.03383196509090139</v>
      </c>
      <c r="E231" s="3">
        <f t="shared" si="109"/>
        <v>-0.021131893487826243</v>
      </c>
      <c r="F231" s="3">
        <f t="shared" si="110"/>
        <v>0.03182444569643612</v>
      </c>
      <c r="G231" s="3">
        <f t="shared" si="111"/>
        <v>0.038201469425484726</v>
      </c>
      <c r="H231" s="3">
        <f t="shared" si="112"/>
        <v>0.16660331302298723</v>
      </c>
      <c r="I231" s="3">
        <f t="shared" si="113"/>
        <v>0.012701755640713769</v>
      </c>
      <c r="J231" s="3">
        <f t="shared" si="114"/>
        <v>-0.05680601614314837</v>
      </c>
      <c r="K231" s="3">
        <f t="shared" si="115"/>
        <v>-0.03550139782240958</v>
      </c>
      <c r="L231" s="3">
        <f t="shared" si="116"/>
        <v>-0.11157739790106638</v>
      </c>
      <c r="M231" s="3">
        <f t="shared" si="117"/>
        <v>0.07778132033182984</v>
      </c>
      <c r="N231" s="3">
        <f t="shared" si="118"/>
        <v>0.07723944133229768</v>
      </c>
      <c r="O231" s="3">
        <f t="shared" si="119"/>
        <v>0.07667629517828095</v>
      </c>
      <c r="P231" s="3">
        <f t="shared" si="120"/>
        <v>0.06546335021228304</v>
      </c>
      <c r="Q231" s="3">
        <f t="shared" si="121"/>
        <v>0.0009879593242669842</v>
      </c>
      <c r="R231" s="3">
        <f t="shared" si="122"/>
        <v>-0.004387664951210264</v>
      </c>
      <c r="S231" s="3">
        <f t="shared" si="123"/>
        <v>-0.002722115658672658</v>
      </c>
      <c r="T231" s="3">
        <f t="shared" si="124"/>
        <v>-0.007304230274572763</v>
      </c>
      <c r="U231" s="3">
        <f t="shared" si="125"/>
        <v>113.6</v>
      </c>
      <c r="V231" s="3">
        <f t="shared" si="126"/>
        <v>110.86898952101953</v>
      </c>
      <c r="W231" s="3">
        <f t="shared" si="127"/>
        <v>108.73039441062303</v>
      </c>
      <c r="X231" s="3">
        <f t="shared" si="128"/>
        <v>109.33058872192919</v>
      </c>
      <c r="Y231" s="3">
        <f t="shared" si="129"/>
        <v>107.36914800853731</v>
      </c>
      <c r="Z231" s="3">
        <f t="shared" si="130"/>
        <v>100</v>
      </c>
      <c r="AA231" s="6">
        <f t="shared" si="131"/>
        <v>0.0009879593242669842</v>
      </c>
      <c r="AB231" s="6">
        <f t="shared" si="132"/>
        <v>0.012701755640713769</v>
      </c>
      <c r="AC231" s="6" t="str">
        <f t="shared" si="133"/>
        <v>jopet</v>
      </c>
    </row>
    <row r="232" spans="1:29" ht="12.75">
      <c r="A232" s="3">
        <v>221</v>
      </c>
      <c r="B232" s="3">
        <f t="shared" si="106"/>
        <v>0.1014047055854996</v>
      </c>
      <c r="C232" s="3">
        <f t="shared" si="107"/>
        <v>0.03993943363906045</v>
      </c>
      <c r="D232" s="3">
        <f t="shared" si="108"/>
        <v>0.03387273585156267</v>
      </c>
      <c r="E232" s="3">
        <f t="shared" si="109"/>
        <v>-0.021161193854297877</v>
      </c>
      <c r="F232" s="3">
        <f t="shared" si="110"/>
        <v>0.0318585205011527</v>
      </c>
      <c r="G232" s="3">
        <f t="shared" si="111"/>
        <v>0.038246064553905945</v>
      </c>
      <c r="H232" s="3">
        <f t="shared" si="112"/>
        <v>0.16652072473339546</v>
      </c>
      <c r="I232" s="3">
        <f t="shared" si="113"/>
        <v>0.012592536094876497</v>
      </c>
      <c r="J232" s="3">
        <f t="shared" si="114"/>
        <v>-0.05682693812107669</v>
      </c>
      <c r="K232" s="3">
        <f t="shared" si="115"/>
        <v>-0.035534522556641156</v>
      </c>
      <c r="L232" s="3">
        <f t="shared" si="116"/>
        <v>-0.11141613967833683</v>
      </c>
      <c r="M232" s="3">
        <f t="shared" si="117"/>
        <v>0.07773817127162788</v>
      </c>
      <c r="N232" s="3">
        <f t="shared" si="118"/>
        <v>0.07714228739651882</v>
      </c>
      <c r="O232" s="3">
        <f t="shared" si="119"/>
        <v>0.07657836510311042</v>
      </c>
      <c r="P232" s="3">
        <f t="shared" si="120"/>
        <v>0.06542684839277015</v>
      </c>
      <c r="Q232" s="3">
        <f t="shared" si="121"/>
        <v>0.0009789207276876652</v>
      </c>
      <c r="R232" s="3">
        <f t="shared" si="122"/>
        <v>-0.00438375999240029</v>
      </c>
      <c r="S232" s="3">
        <f t="shared" si="123"/>
        <v>-0.002721175642107179</v>
      </c>
      <c r="T232" s="3">
        <f t="shared" si="124"/>
        <v>-0.0072896068792422455</v>
      </c>
      <c r="U232" s="3">
        <f t="shared" si="125"/>
        <v>113.6</v>
      </c>
      <c r="V232" s="3">
        <f t="shared" si="126"/>
        <v>110.86997748034379</v>
      </c>
      <c r="W232" s="3">
        <f t="shared" si="127"/>
        <v>108.72600674567182</v>
      </c>
      <c r="X232" s="3">
        <f t="shared" si="128"/>
        <v>109.32786660627052</v>
      </c>
      <c r="Y232" s="3">
        <f t="shared" si="129"/>
        <v>107.36184377826274</v>
      </c>
      <c r="Z232" s="3">
        <f t="shared" si="130"/>
        <v>100</v>
      </c>
      <c r="AA232" s="6">
        <f t="shared" si="131"/>
        <v>0.0009789207276876652</v>
      </c>
      <c r="AB232" s="6">
        <f t="shared" si="132"/>
        <v>0.012592536094876497</v>
      </c>
      <c r="AC232" s="6" t="str">
        <f t="shared" si="133"/>
        <v>jopet</v>
      </c>
    </row>
    <row r="233" spans="1:29" ht="12.75">
      <c r="A233" s="3">
        <v>222</v>
      </c>
      <c r="B233" s="3">
        <f t="shared" si="106"/>
        <v>0.10138652330535877</v>
      </c>
      <c r="C233" s="3">
        <f t="shared" si="107"/>
        <v>0.039989352386021144</v>
      </c>
      <c r="D233" s="3">
        <f t="shared" si="108"/>
        <v>0.0339133481380699</v>
      </c>
      <c r="E233" s="3">
        <f t="shared" si="109"/>
        <v>-0.021190401655453484</v>
      </c>
      <c r="F233" s="3">
        <f t="shared" si="110"/>
        <v>0.03189243387422668</v>
      </c>
      <c r="G233" s="3">
        <f t="shared" si="111"/>
        <v>0.038290474804334396</v>
      </c>
      <c r="H233" s="3">
        <f t="shared" si="112"/>
        <v>0.16643826093112568</v>
      </c>
      <c r="I233" s="3">
        <f t="shared" si="113"/>
        <v>0.012483822781267737</v>
      </c>
      <c r="J233" s="3">
        <f t="shared" si="114"/>
        <v>-0.05684773647618802</v>
      </c>
      <c r="K233" s="3">
        <f t="shared" si="115"/>
        <v>-0.03556752832171799</v>
      </c>
      <c r="L233" s="3">
        <f t="shared" si="116"/>
        <v>-0.11125535225256461</v>
      </c>
      <c r="M233" s="3">
        <f t="shared" si="117"/>
        <v>0.07769527435709542</v>
      </c>
      <c r="N233" s="3">
        <f t="shared" si="118"/>
        <v>0.0770457370257447</v>
      </c>
      <c r="O233" s="3">
        <f t="shared" si="119"/>
        <v>0.07648103609602494</v>
      </c>
      <c r="P233" s="3">
        <f t="shared" si="120"/>
        <v>0.06539065900738328</v>
      </c>
      <c r="Q233" s="3">
        <f t="shared" si="121"/>
        <v>0.0009699340360159547</v>
      </c>
      <c r="R233" s="3">
        <f t="shared" si="122"/>
        <v>-0.004379875755053217</v>
      </c>
      <c r="S233" s="3">
        <f t="shared" si="123"/>
        <v>-0.0027202414174197025</v>
      </c>
      <c r="T233" s="3">
        <f t="shared" si="124"/>
        <v>-0.007275060801893764</v>
      </c>
      <c r="U233" s="3">
        <f t="shared" si="125"/>
        <v>113.6</v>
      </c>
      <c r="V233" s="3">
        <f t="shared" si="126"/>
        <v>110.87095640107148</v>
      </c>
      <c r="W233" s="3">
        <f t="shared" si="127"/>
        <v>108.72162298567943</v>
      </c>
      <c r="X233" s="3">
        <f t="shared" si="128"/>
        <v>109.32514543062841</v>
      </c>
      <c r="Y233" s="3">
        <f t="shared" si="129"/>
        <v>107.3545541713835</v>
      </c>
      <c r="Z233" s="3">
        <f t="shared" si="130"/>
        <v>100</v>
      </c>
      <c r="AA233" s="6">
        <f t="shared" si="131"/>
        <v>0.0009699340360159547</v>
      </c>
      <c r="AB233" s="6">
        <f t="shared" si="132"/>
        <v>0.012483822781267737</v>
      </c>
      <c r="AC233" s="6" t="str">
        <f t="shared" si="133"/>
        <v>jopet</v>
      </c>
    </row>
    <row r="234" spans="1:29" ht="12.75">
      <c r="A234" s="3">
        <v>223</v>
      </c>
      <c r="B234" s="3">
        <f t="shared" si="106"/>
        <v>0.10136850472570329</v>
      </c>
      <c r="C234" s="3">
        <f t="shared" si="107"/>
        <v>0.04003908931109333</v>
      </c>
      <c r="D234" s="3">
        <f t="shared" si="108"/>
        <v>0.03395380315122495</v>
      </c>
      <c r="E234" s="3">
        <f t="shared" si="109"/>
        <v>-0.021219517535268687</v>
      </c>
      <c r="F234" s="3">
        <f t="shared" si="110"/>
        <v>0.03192618698957081</v>
      </c>
      <c r="G234" s="3">
        <f t="shared" si="111"/>
        <v>0.038334701513414914</v>
      </c>
      <c r="H234" s="3">
        <f t="shared" si="112"/>
        <v>0.1663559209259949</v>
      </c>
      <c r="I234" s="3">
        <f t="shared" si="113"/>
        <v>0.012375612263385016</v>
      </c>
      <c r="J234" s="3">
        <f t="shared" si="114"/>
        <v>-0.05686841193812611</v>
      </c>
      <c r="K234" s="3">
        <f t="shared" si="115"/>
        <v>-0.03560041589745866</v>
      </c>
      <c r="L234" s="3">
        <f t="shared" si="116"/>
        <v>-0.11109503242300917</v>
      </c>
      <c r="M234" s="3">
        <f t="shared" si="117"/>
        <v>0.07765262661777238</v>
      </c>
      <c r="N234" s="3">
        <f t="shared" si="118"/>
        <v>0.07694978406304404</v>
      </c>
      <c r="O234" s="3">
        <f t="shared" si="119"/>
        <v>0.07638430201606823</v>
      </c>
      <c r="P234" s="3">
        <f t="shared" si="120"/>
        <v>0.0653547788230185</v>
      </c>
      <c r="Q234" s="3">
        <f t="shared" si="121"/>
        <v>0.0009609987982549616</v>
      </c>
      <c r="R234" s="3">
        <f t="shared" si="122"/>
        <v>-0.00437601201864704</v>
      </c>
      <c r="S234" s="3">
        <f t="shared" si="123"/>
        <v>-0.002719312919809119</v>
      </c>
      <c r="T234" s="3">
        <f t="shared" si="124"/>
        <v>-0.007260591272341833</v>
      </c>
      <c r="U234" s="3">
        <f t="shared" si="125"/>
        <v>113.6</v>
      </c>
      <c r="V234" s="3">
        <f t="shared" si="126"/>
        <v>110.8719263351075</v>
      </c>
      <c r="W234" s="3">
        <f t="shared" si="127"/>
        <v>108.71724310992438</v>
      </c>
      <c r="X234" s="3">
        <f t="shared" si="128"/>
        <v>109.32242518921099</v>
      </c>
      <c r="Y234" s="3">
        <f t="shared" si="129"/>
        <v>107.34727911058161</v>
      </c>
      <c r="Z234" s="3">
        <f t="shared" si="130"/>
        <v>100</v>
      </c>
      <c r="AA234" s="6">
        <f t="shared" si="131"/>
        <v>0.0009609987982549616</v>
      </c>
      <c r="AB234" s="6">
        <f t="shared" si="132"/>
        <v>0.012375612263385016</v>
      </c>
      <c r="AC234" s="6" t="str">
        <f t="shared" si="133"/>
        <v>jopet</v>
      </c>
    </row>
    <row r="235" spans="1:29" ht="12.75">
      <c r="A235" s="3">
        <v>224</v>
      </c>
      <c r="B235" s="3">
        <f t="shared" si="106"/>
        <v>0.10135064897772492</v>
      </c>
      <c r="C235" s="3">
        <f t="shared" si="107"/>
        <v>0.040088645758740694</v>
      </c>
      <c r="D235" s="3">
        <f t="shared" si="108"/>
        <v>0.03399410207827482</v>
      </c>
      <c r="E235" s="3">
        <f t="shared" si="109"/>
        <v>-0.021248542130264607</v>
      </c>
      <c r="F235" s="3">
        <f t="shared" si="110"/>
        <v>0.03195978100731823</v>
      </c>
      <c r="G235" s="3">
        <f t="shared" si="111"/>
        <v>0.03837874600214771</v>
      </c>
      <c r="H235" s="3">
        <f t="shared" si="112"/>
        <v>0.16627370403489897</v>
      </c>
      <c r="I235" s="3">
        <f t="shared" si="113"/>
        <v>0.0122679011407094</v>
      </c>
      <c r="J235" s="3">
        <f t="shared" si="114"/>
        <v>-0.05688896522658792</v>
      </c>
      <c r="K235" s="3">
        <f t="shared" si="115"/>
        <v>-0.0356331860541375</v>
      </c>
      <c r="L235" s="3">
        <f t="shared" si="116"/>
        <v>-0.11093517702543301</v>
      </c>
      <c r="M235" s="3">
        <f t="shared" si="117"/>
        <v>0.077610225128491</v>
      </c>
      <c r="N235" s="3">
        <f t="shared" si="118"/>
        <v>0.07685442244078797</v>
      </c>
      <c r="O235" s="3">
        <f t="shared" si="119"/>
        <v>0.07628815681117176</v>
      </c>
      <c r="P235" s="3">
        <f t="shared" si="120"/>
        <v>0.06531920465444808</v>
      </c>
      <c r="Q235" s="3">
        <f t="shared" si="121"/>
        <v>0.0009521145693845281</v>
      </c>
      <c r="R235" s="3">
        <f t="shared" si="122"/>
        <v>-0.004372168565743485</v>
      </c>
      <c r="S235" s="3">
        <f t="shared" si="123"/>
        <v>-0.0027183900853797</v>
      </c>
      <c r="T235" s="3">
        <f t="shared" si="124"/>
        <v>-0.007246197531501687</v>
      </c>
      <c r="U235" s="3">
        <f t="shared" si="125"/>
        <v>113.6</v>
      </c>
      <c r="V235" s="3">
        <f t="shared" si="126"/>
        <v>110.87288733390575</v>
      </c>
      <c r="W235" s="3">
        <f t="shared" si="127"/>
        <v>108.71286709790573</v>
      </c>
      <c r="X235" s="3">
        <f t="shared" si="128"/>
        <v>109.31970587629118</v>
      </c>
      <c r="Y235" s="3">
        <f t="shared" si="129"/>
        <v>107.34001851930927</v>
      </c>
      <c r="Z235" s="3">
        <f t="shared" si="130"/>
        <v>100</v>
      </c>
      <c r="AA235" s="6">
        <f t="shared" si="131"/>
        <v>0.0009521145693845281</v>
      </c>
      <c r="AB235" s="6">
        <f t="shared" si="132"/>
        <v>0.0122679011407094</v>
      </c>
      <c r="AC235" s="6" t="str">
        <f t="shared" si="133"/>
        <v>jopet</v>
      </c>
    </row>
    <row r="236" spans="1:29" ht="12.75">
      <c r="A236" s="3">
        <v>225</v>
      </c>
      <c r="B236" s="3">
        <f t="shared" si="106"/>
        <v>0.10133295519948544</v>
      </c>
      <c r="C236" s="3">
        <f t="shared" si="107"/>
        <v>0.0401380230582007</v>
      </c>
      <c r="D236" s="3">
        <f t="shared" si="108"/>
        <v>0.03403424609312272</v>
      </c>
      <c r="E236" s="3">
        <f t="shared" si="109"/>
        <v>-0.021277476069623765</v>
      </c>
      <c r="F236" s="3">
        <f t="shared" si="110"/>
        <v>0.0319932170740463</v>
      </c>
      <c r="G236" s="3">
        <f t="shared" si="111"/>
        <v>0.03842260957613967</v>
      </c>
      <c r="H236" s="3">
        <f t="shared" si="112"/>
        <v>0.1661916095817094</v>
      </c>
      <c r="I236" s="3">
        <f t="shared" si="113"/>
        <v>0.01216068604816202</v>
      </c>
      <c r="J236" s="3">
        <f t="shared" si="114"/>
        <v>-0.05690939705150326</v>
      </c>
      <c r="K236" s="3">
        <f t="shared" si="115"/>
        <v>-0.035665839552640716</v>
      </c>
      <c r="L236" s="3">
        <f t="shared" si="116"/>
        <v>-0.11077578293152343</v>
      </c>
      <c r="M236" s="3">
        <f t="shared" si="117"/>
        <v>0.07756806700851986</v>
      </c>
      <c r="N236" s="3">
        <f t="shared" si="118"/>
        <v>0.07675964617897804</v>
      </c>
      <c r="O236" s="3">
        <f t="shared" si="119"/>
        <v>0.07619259451649464</v>
      </c>
      <c r="P236" s="3">
        <f t="shared" si="120"/>
        <v>0.0652839333634059</v>
      </c>
      <c r="Q236" s="3">
        <f t="shared" si="121"/>
        <v>0.0009432809102534041</v>
      </c>
      <c r="R236" s="3">
        <f t="shared" si="122"/>
        <v>-0.004368345181932367</v>
      </c>
      <c r="S236" s="3">
        <f t="shared" si="123"/>
        <v>-0.0027174728511247105</v>
      </c>
      <c r="T236" s="3">
        <f t="shared" si="124"/>
        <v>-0.007231878831180693</v>
      </c>
      <c r="U236" s="3">
        <f t="shared" si="125"/>
        <v>113.6</v>
      </c>
      <c r="V236" s="3">
        <f t="shared" si="126"/>
        <v>110.87383944847514</v>
      </c>
      <c r="W236" s="3">
        <f t="shared" si="127"/>
        <v>108.70849492933999</v>
      </c>
      <c r="X236" s="3">
        <f t="shared" si="128"/>
        <v>109.3169874862058</v>
      </c>
      <c r="Y236" s="3">
        <f t="shared" si="129"/>
        <v>107.33277232177777</v>
      </c>
      <c r="Z236" s="3">
        <f t="shared" si="130"/>
        <v>100</v>
      </c>
      <c r="AA236" s="6">
        <f t="shared" si="131"/>
        <v>0.0009432809102534041</v>
      </c>
      <c r="AB236" s="6">
        <f t="shared" si="132"/>
        <v>0.01216068604816202</v>
      </c>
      <c r="AC236" s="6" t="str">
        <f t="shared" si="133"/>
        <v>jopet</v>
      </c>
    </row>
    <row r="237" spans="1:29" ht="12.75">
      <c r="A237" s="3">
        <v>226</v>
      </c>
      <c r="B237" s="3">
        <f t="shared" si="106"/>
        <v>0.10131542253582881</v>
      </c>
      <c r="C237" s="3">
        <f t="shared" si="107"/>
        <v>0.04018722252372031</v>
      </c>
      <c r="D237" s="3">
        <f t="shared" si="108"/>
        <v>0.034074236356533574</v>
      </c>
      <c r="E237" s="3">
        <f t="shared" si="109"/>
        <v>-0.021306319975305417</v>
      </c>
      <c r="F237" s="3">
        <f t="shared" si="110"/>
        <v>0.03202649632299522</v>
      </c>
      <c r="G237" s="3">
        <f t="shared" si="111"/>
        <v>0.03846629352585098</v>
      </c>
      <c r="H237" s="3">
        <f t="shared" si="112"/>
        <v>0.16610963689717215</v>
      </c>
      <c r="I237" s="3">
        <f t="shared" si="113"/>
        <v>0.012053963655574929</v>
      </c>
      <c r="J237" s="3">
        <f t="shared" si="114"/>
        <v>-0.05692970811321514</v>
      </c>
      <c r="K237" s="3">
        <f t="shared" si="115"/>
        <v>-0.035698377144622824</v>
      </c>
      <c r="L237" s="3">
        <f t="shared" si="116"/>
        <v>-0.11061684704832592</v>
      </c>
      <c r="M237" s="3">
        <f t="shared" si="117"/>
        <v>0.07752614942072768</v>
      </c>
      <c r="N237" s="3">
        <f t="shared" si="118"/>
        <v>0.07666544938361014</v>
      </c>
      <c r="O237" s="3">
        <f t="shared" si="119"/>
        <v>0.07609760925279915</v>
      </c>
      <c r="P237" s="3">
        <f t="shared" si="120"/>
        <v>0.06524896185769433</v>
      </c>
      <c r="Q237" s="3">
        <f t="shared" si="121"/>
        <v>0.0009344973874741227</v>
      </c>
      <c r="R237" s="3">
        <f t="shared" si="122"/>
        <v>-0.004364541655777395</v>
      </c>
      <c r="S237" s="3">
        <f t="shared" si="123"/>
        <v>-0.0027165611549105637</v>
      </c>
      <c r="T237" s="3">
        <f t="shared" si="124"/>
        <v>-0.007217634433874625</v>
      </c>
      <c r="U237" s="3">
        <f t="shared" si="125"/>
        <v>113.6</v>
      </c>
      <c r="V237" s="3">
        <f t="shared" si="126"/>
        <v>110.87478272938539</v>
      </c>
      <c r="W237" s="3">
        <f t="shared" si="127"/>
        <v>108.70412658415806</v>
      </c>
      <c r="X237" s="3">
        <f t="shared" si="128"/>
        <v>109.31427001335467</v>
      </c>
      <c r="Y237" s="3">
        <f t="shared" si="129"/>
        <v>107.32554044294659</v>
      </c>
      <c r="Z237" s="3">
        <f t="shared" si="130"/>
        <v>100</v>
      </c>
      <c r="AA237" s="6">
        <f t="shared" si="131"/>
        <v>0.0009344973874741227</v>
      </c>
      <c r="AB237" s="6">
        <f t="shared" si="132"/>
        <v>0.012053963655574929</v>
      </c>
      <c r="AC237" s="6" t="str">
        <f t="shared" si="133"/>
        <v>jopet</v>
      </c>
    </row>
    <row r="238" spans="1:29" ht="12.75">
      <c r="A238" s="3">
        <v>227</v>
      </c>
      <c r="B238" s="3">
        <f t="shared" si="106"/>
        <v>0.10129805013829234</v>
      </c>
      <c r="C238" s="3">
        <f t="shared" si="107"/>
        <v>0.040236245454787066</v>
      </c>
      <c r="D238" s="3">
        <f t="shared" si="108"/>
        <v>0.03411407401633653</v>
      </c>
      <c r="E238" s="3">
        <f t="shared" si="109"/>
        <v>-0.021335074462157037</v>
      </c>
      <c r="F238" s="3">
        <f t="shared" si="110"/>
        <v>0.03205961987428341</v>
      </c>
      <c r="G238" s="3">
        <f t="shared" si="111"/>
        <v>0.03850979912683696</v>
      </c>
      <c r="H238" s="3">
        <f t="shared" si="112"/>
        <v>0.1660277853188083</v>
      </c>
      <c r="I238" s="3">
        <f t="shared" si="113"/>
        <v>0.01194773066716874</v>
      </c>
      <c r="J238" s="3">
        <f t="shared" si="114"/>
        <v>-0.05694989910265425</v>
      </c>
      <c r="K238" s="3">
        <f t="shared" si="115"/>
        <v>-0.03573079957265747</v>
      </c>
      <c r="L238" s="3">
        <f t="shared" si="116"/>
        <v>-0.11045836631768793</v>
      </c>
      <c r="M238" s="3">
        <f t="shared" si="117"/>
        <v>0.07748446957076635</v>
      </c>
      <c r="N238" s="3">
        <f t="shared" si="118"/>
        <v>0.07657182624507744</v>
      </c>
      <c r="O238" s="3">
        <f t="shared" si="119"/>
        <v>0.07600319522486511</v>
      </c>
      <c r="P238" s="3">
        <f t="shared" si="120"/>
        <v>0.06521428709031107</v>
      </c>
      <c r="Q238" s="3">
        <f t="shared" si="121"/>
        <v>0.0009257635733199483</v>
      </c>
      <c r="R238" s="3">
        <f t="shared" si="122"/>
        <v>-0.004360757778763133</v>
      </c>
      <c r="S238" s="3">
        <f t="shared" si="123"/>
        <v>-0.0027156549354612125</v>
      </c>
      <c r="T238" s="3">
        <f t="shared" si="124"/>
        <v>-0.007203463612568448</v>
      </c>
      <c r="U238" s="3">
        <f t="shared" si="125"/>
        <v>113.6</v>
      </c>
      <c r="V238" s="3">
        <f t="shared" si="126"/>
        <v>110.87571722677286</v>
      </c>
      <c r="W238" s="3">
        <f t="shared" si="127"/>
        <v>108.69976204250229</v>
      </c>
      <c r="X238" s="3">
        <f t="shared" si="128"/>
        <v>109.31155345219976</v>
      </c>
      <c r="Y238" s="3">
        <f t="shared" si="129"/>
        <v>107.31832280851272</v>
      </c>
      <c r="Z238" s="3">
        <f t="shared" si="130"/>
        <v>100</v>
      </c>
      <c r="AA238" s="6">
        <f t="shared" si="131"/>
        <v>0.0009257635733199483</v>
      </c>
      <c r="AB238" s="6">
        <f t="shared" si="132"/>
        <v>0.01194773066716874</v>
      </c>
      <c r="AC238" s="6" t="str">
        <f t="shared" si="133"/>
        <v>jopet</v>
      </c>
    </row>
    <row r="239" spans="1:29" ht="12.75">
      <c r="A239" s="3">
        <v>228</v>
      </c>
      <c r="B239" s="3">
        <f t="shared" si="106"/>
        <v>0.10128083716502154</v>
      </c>
      <c r="C239" s="3">
        <f t="shared" si="107"/>
        <v>0.0402850931363555</v>
      </c>
      <c r="D239" s="3">
        <f t="shared" si="108"/>
        <v>0.03415376020762308</v>
      </c>
      <c r="E239" s="3">
        <f t="shared" si="109"/>
        <v>-0.021363740138024032</v>
      </c>
      <c r="F239" s="3">
        <f t="shared" si="110"/>
        <v>0.032092588835117376</v>
      </c>
      <c r="G239" s="3">
        <f t="shared" si="111"/>
        <v>0.03855312763998428</v>
      </c>
      <c r="H239" s="3">
        <f t="shared" si="112"/>
        <v>0.16594605419081643</v>
      </c>
      <c r="I239" s="3">
        <f t="shared" si="113"/>
        <v>0.01184198382104297</v>
      </c>
      <c r="J239" s="3">
        <f t="shared" si="114"/>
        <v>-0.056969970701508325</v>
      </c>
      <c r="K239" s="3">
        <f t="shared" si="115"/>
        <v>-0.03576310757038524</v>
      </c>
      <c r="L239" s="3">
        <f t="shared" si="116"/>
        <v>-0.11030033771571479</v>
      </c>
      <c r="M239" s="3">
        <f t="shared" si="117"/>
        <v>0.07744302470627235</v>
      </c>
      <c r="N239" s="3">
        <f t="shared" si="118"/>
        <v>0.07647877103661</v>
      </c>
      <c r="O239" s="3">
        <f t="shared" si="119"/>
        <v>0.07590934671994029</v>
      </c>
      <c r="P239" s="3">
        <f t="shared" si="120"/>
        <v>0.06517990605859733</v>
      </c>
      <c r="Q239" s="3">
        <f t="shared" si="121"/>
        <v>0.0009170790456243082</v>
      </c>
      <c r="R239" s="3">
        <f t="shared" si="122"/>
        <v>-0.004356993345243035</v>
      </c>
      <c r="S239" s="3">
        <f t="shared" si="123"/>
        <v>-0.0027147541323428947</v>
      </c>
      <c r="T239" s="3">
        <f t="shared" si="124"/>
        <v>-0.00718936565054185</v>
      </c>
      <c r="U239" s="3">
        <f t="shared" si="125"/>
        <v>113.6</v>
      </c>
      <c r="V239" s="3">
        <f t="shared" si="126"/>
        <v>110.87664299034618</v>
      </c>
      <c r="W239" s="3">
        <f t="shared" si="127"/>
        <v>108.69540128472352</v>
      </c>
      <c r="X239" s="3">
        <f t="shared" si="128"/>
        <v>109.3088377972643</v>
      </c>
      <c r="Y239" s="3">
        <f t="shared" si="129"/>
        <v>107.31111934490015</v>
      </c>
      <c r="Z239" s="3">
        <f t="shared" si="130"/>
        <v>100</v>
      </c>
      <c r="AA239" s="6">
        <f t="shared" si="131"/>
        <v>0.0009170790456243082</v>
      </c>
      <c r="AB239" s="6">
        <f t="shared" si="132"/>
        <v>0.01184198382104297</v>
      </c>
      <c r="AC239" s="6" t="str">
        <f t="shared" si="133"/>
        <v>jopet</v>
      </c>
    </row>
    <row r="240" spans="1:29" ht="12.75">
      <c r="A240" s="3">
        <v>229</v>
      </c>
      <c r="B240" s="3">
        <f t="shared" si="106"/>
        <v>0.10126378278068533</v>
      </c>
      <c r="C240" s="3">
        <f t="shared" si="107"/>
        <v>0.040333766839069085</v>
      </c>
      <c r="D240" s="3">
        <f t="shared" si="108"/>
        <v>0.03419329605294159</v>
      </c>
      <c r="E240" s="3">
        <f t="shared" si="109"/>
        <v>-0.021392317603856723</v>
      </c>
      <c r="F240" s="3">
        <f t="shared" si="110"/>
        <v>0.0321254042999982</v>
      </c>
      <c r="G240" s="3">
        <f t="shared" si="111"/>
        <v>0.03859628031174275</v>
      </c>
      <c r="H240" s="3">
        <f t="shared" si="112"/>
        <v>0.16586444286397722</v>
      </c>
      <c r="I240" s="3">
        <f t="shared" si="113"/>
        <v>0.011736719888674668</v>
      </c>
      <c r="J240" s="3">
        <f t="shared" si="114"/>
        <v>-0.05698992358238818</v>
      </c>
      <c r="K240" s="3">
        <f t="shared" si="115"/>
        <v>-0.03579530186265789</v>
      </c>
      <c r="L240" s="3">
        <f t="shared" si="116"/>
        <v>-0.11014275825223627</v>
      </c>
      <c r="M240" s="3">
        <f t="shared" si="117"/>
        <v>0.07740181211608617</v>
      </c>
      <c r="N240" s="3">
        <f t="shared" si="118"/>
        <v>0.07638627811274987</v>
      </c>
      <c r="O240" s="3">
        <f t="shared" si="119"/>
        <v>0.07581605810622624</v>
      </c>
      <c r="P240" s="3">
        <f t="shared" si="120"/>
        <v>0.06514581580340474</v>
      </c>
      <c r="Q240" s="3">
        <f t="shared" si="121"/>
        <v>0.0009084433876823284</v>
      </c>
      <c r="R240" s="3">
        <f t="shared" si="122"/>
        <v>-0.004353248152388666</v>
      </c>
      <c r="S240" s="3">
        <f t="shared" si="123"/>
        <v>-0.002713858685949179</v>
      </c>
      <c r="T240" s="3">
        <f t="shared" si="124"/>
        <v>-0.007175339841179121</v>
      </c>
      <c r="U240" s="3">
        <f t="shared" si="125"/>
        <v>113.6</v>
      </c>
      <c r="V240" s="3">
        <f t="shared" si="126"/>
        <v>110.8775600693918</v>
      </c>
      <c r="W240" s="3">
        <f t="shared" si="127"/>
        <v>108.69104429137828</v>
      </c>
      <c r="X240" s="3">
        <f t="shared" si="128"/>
        <v>109.30612304313196</v>
      </c>
      <c r="Y240" s="3">
        <f t="shared" si="129"/>
        <v>107.3039299792496</v>
      </c>
      <c r="Z240" s="3">
        <f t="shared" si="130"/>
        <v>100</v>
      </c>
      <c r="AA240" s="6">
        <f t="shared" si="131"/>
        <v>0.0009084433876823284</v>
      </c>
      <c r="AB240" s="6">
        <f t="shared" si="132"/>
        <v>0.011736719888674668</v>
      </c>
      <c r="AC240" s="6" t="str">
        <f t="shared" si="133"/>
        <v>jopet</v>
      </c>
    </row>
    <row r="241" spans="1:29" ht="12.75">
      <c r="A241" s="3">
        <v>230</v>
      </c>
      <c r="B241" s="3">
        <f t="shared" si="106"/>
        <v>0.10124688615639281</v>
      </c>
      <c r="C241" s="3">
        <f t="shared" si="107"/>
        <v>0.040382267819478616</v>
      </c>
      <c r="D241" s="3">
        <f t="shared" si="108"/>
        <v>0.03423268266248779</v>
      </c>
      <c r="E241" s="3">
        <f t="shared" si="109"/>
        <v>-0.021420807453817102</v>
      </c>
      <c r="F241" s="3">
        <f t="shared" si="110"/>
        <v>0.03215806735092271</v>
      </c>
      <c r="G241" s="3">
        <f t="shared" si="111"/>
        <v>0.03863925837435273</v>
      </c>
      <c r="H241" s="3">
        <f t="shared" si="112"/>
        <v>0.1657829506955596</v>
      </c>
      <c r="I241" s="3">
        <f t="shared" si="113"/>
        <v>0.011631935674426414</v>
      </c>
      <c r="J241" s="3">
        <f t="shared" si="114"/>
        <v>-0.05700975840899109</v>
      </c>
      <c r="K241" s="3">
        <f t="shared" si="115"/>
        <v>-0.03582738316568205</v>
      </c>
      <c r="L241" s="3">
        <f t="shared" si="116"/>
        <v>-0.10998562497028416</v>
      </c>
      <c r="M241" s="3">
        <f t="shared" si="117"/>
        <v>0.07736082912948965</v>
      </c>
      <c r="N241" s="3">
        <f t="shared" si="118"/>
        <v>0.07629434190785814</v>
      </c>
      <c r="O241" s="3">
        <f t="shared" si="119"/>
        <v>0.07572332383139531</v>
      </c>
      <c r="P241" s="3">
        <f t="shared" si="120"/>
        <v>0.06511201340828228</v>
      </c>
      <c r="Q241" s="3">
        <f t="shared" si="121"/>
        <v>0.0008998561881545167</v>
      </c>
      <c r="R241" s="3">
        <f t="shared" si="122"/>
        <v>-0.004349522000139957</v>
      </c>
      <c r="S241" s="3">
        <f t="shared" si="123"/>
        <v>-0.0027129685374864226</v>
      </c>
      <c r="T241" s="3">
        <f t="shared" si="124"/>
        <v>-0.007161385487783448</v>
      </c>
      <c r="U241" s="3">
        <f t="shared" si="125"/>
        <v>113.6</v>
      </c>
      <c r="V241" s="3">
        <f t="shared" si="126"/>
        <v>110.87846851277949</v>
      </c>
      <c r="W241" s="3">
        <f t="shared" si="127"/>
        <v>108.68669104322589</v>
      </c>
      <c r="X241" s="3">
        <f t="shared" si="128"/>
        <v>109.30340918444601</v>
      </c>
      <c r="Y241" s="3">
        <f t="shared" si="129"/>
        <v>107.29675463940842</v>
      </c>
      <c r="Z241" s="3">
        <f t="shared" si="130"/>
        <v>100</v>
      </c>
      <c r="AA241" s="6">
        <f t="shared" si="131"/>
        <v>0.0008998561881545167</v>
      </c>
      <c r="AB241" s="6">
        <f t="shared" si="132"/>
        <v>0.011631935674426414</v>
      </c>
      <c r="AC241" s="6" t="str">
        <f t="shared" si="133"/>
        <v>jopet</v>
      </c>
    </row>
    <row r="242" spans="1:29" ht="12.75">
      <c r="A242" s="3">
        <v>231</v>
      </c>
      <c r="B242" s="3">
        <f t="shared" si="106"/>
        <v>0.10123014646961255</v>
      </c>
      <c r="C242" s="3">
        <f t="shared" si="107"/>
        <v>0.04043059732025513</v>
      </c>
      <c r="D242" s="3">
        <f t="shared" si="108"/>
        <v>0.03427192113429115</v>
      </c>
      <c r="E242" s="3">
        <f t="shared" si="109"/>
        <v>-0.02144921027538191</v>
      </c>
      <c r="F242" s="3">
        <f t="shared" si="110"/>
        <v>0.0321905790575816</v>
      </c>
      <c r="G242" s="3">
        <f t="shared" si="111"/>
        <v>0.038682063046067756</v>
      </c>
      <c r="H242" s="3">
        <f t="shared" si="112"/>
        <v>0.1657015770492285</v>
      </c>
      <c r="I242" s="3">
        <f t="shared" si="113"/>
        <v>0.011527628015066266</v>
      </c>
      <c r="J242" s="3">
        <f t="shared" si="114"/>
        <v>-0.05702947583626161</v>
      </c>
      <c r="K242" s="3">
        <f t="shared" si="115"/>
        <v>-0.03585935218715852</v>
      </c>
      <c r="L242" s="3">
        <f t="shared" si="116"/>
        <v>-0.10982893494557916</v>
      </c>
      <c r="M242" s="3">
        <f t="shared" si="117"/>
        <v>0.07732007311546037</v>
      </c>
      <c r="N242" s="3">
        <f t="shared" si="118"/>
        <v>0.07620295693465803</v>
      </c>
      <c r="O242" s="3">
        <f t="shared" si="119"/>
        <v>0.0756311384211439</v>
      </c>
      <c r="P242" s="3">
        <f t="shared" si="120"/>
        <v>0.0650784959986811</v>
      </c>
      <c r="Q242" s="3">
        <f t="shared" si="121"/>
        <v>0.0008913170409727529</v>
      </c>
      <c r="R242" s="3">
        <f t="shared" si="122"/>
        <v>-0.0043458146911567646</v>
      </c>
      <c r="S242" s="3">
        <f t="shared" si="123"/>
        <v>-0.002712083628959535</v>
      </c>
      <c r="T242" s="3">
        <f t="shared" si="124"/>
        <v>-0.00714750190339528</v>
      </c>
      <c r="U242" s="3">
        <f t="shared" si="125"/>
        <v>113.6</v>
      </c>
      <c r="V242" s="3">
        <f t="shared" si="126"/>
        <v>110.87936836896765</v>
      </c>
      <c r="W242" s="3">
        <f t="shared" si="127"/>
        <v>108.68234152122575</v>
      </c>
      <c r="X242" s="3">
        <f t="shared" si="128"/>
        <v>109.30069621590853</v>
      </c>
      <c r="Y242" s="3">
        <f t="shared" si="129"/>
        <v>107.28959325392064</v>
      </c>
      <c r="Z242" s="3">
        <f t="shared" si="130"/>
        <v>100</v>
      </c>
      <c r="AA242" s="6">
        <f t="shared" si="131"/>
        <v>0.0008913170409727529</v>
      </c>
      <c r="AB242" s="6">
        <f t="shared" si="132"/>
        <v>0.011527628015066266</v>
      </c>
      <c r="AC242" s="6" t="str">
        <f t="shared" si="133"/>
        <v>jopet</v>
      </c>
    </row>
    <row r="243" spans="1:29" ht="12.75">
      <c r="A243" s="3">
        <v>232</v>
      </c>
      <c r="B243" s="3">
        <f t="shared" si="106"/>
        <v>0.10121356290409207</v>
      </c>
      <c r="C243" s="3">
        <f t="shared" si="107"/>
        <v>0.0404787565703996</v>
      </c>
      <c r="D243" s="3">
        <f t="shared" si="108"/>
        <v>0.03431101255439888</v>
      </c>
      <c r="E243" s="3">
        <f t="shared" si="109"/>
        <v>-0.021477526649443385</v>
      </c>
      <c r="F243" s="3">
        <f t="shared" si="110"/>
        <v>0.03222294047755359</v>
      </c>
      <c r="G243" s="3">
        <f t="shared" si="111"/>
        <v>0.038724695531372644</v>
      </c>
      <c r="H243" s="3">
        <f t="shared" si="112"/>
        <v>0.16562032129495421</v>
      </c>
      <c r="I243" s="3">
        <f t="shared" si="113"/>
        <v>0.01142379377929359</v>
      </c>
      <c r="J243" s="3">
        <f t="shared" si="114"/>
        <v>-0.05704907651054491</v>
      </c>
      <c r="K243" s="3">
        <f t="shared" si="115"/>
        <v>-0.03589120962641715</v>
      </c>
      <c r="L243" s="3">
        <f t="shared" si="116"/>
        <v>-0.10967268528602797</v>
      </c>
      <c r="M243" s="3">
        <f t="shared" si="117"/>
        <v>0.07727954148194235</v>
      </c>
      <c r="N243" s="3">
        <f t="shared" si="118"/>
        <v>0.07611211778281055</v>
      </c>
      <c r="O243" s="3">
        <f t="shared" si="119"/>
        <v>0.07553949647777772</v>
      </c>
      <c r="P243" s="3">
        <f t="shared" si="120"/>
        <v>0.06504526074117757</v>
      </c>
      <c r="Q243" s="3">
        <f t="shared" si="121"/>
        <v>0.000882825545248074</v>
      </c>
      <c r="R243" s="3">
        <f t="shared" si="122"/>
        <v>-0.004342126030771164</v>
      </c>
      <c r="S243" s="3">
        <f t="shared" si="123"/>
        <v>-0.0027112039031579197</v>
      </c>
      <c r="T243" s="3">
        <f t="shared" si="124"/>
        <v>-0.007133688410614798</v>
      </c>
      <c r="U243" s="3">
        <f t="shared" si="125"/>
        <v>113.6</v>
      </c>
      <c r="V243" s="3">
        <f t="shared" si="126"/>
        <v>110.88025968600861</v>
      </c>
      <c r="W243" s="3">
        <f t="shared" si="127"/>
        <v>108.67799570653459</v>
      </c>
      <c r="X243" s="3">
        <f t="shared" si="128"/>
        <v>109.29798413227957</v>
      </c>
      <c r="Y243" s="3">
        <f t="shared" si="129"/>
        <v>107.28244575201725</v>
      </c>
      <c r="Z243" s="3">
        <f t="shared" si="130"/>
        <v>100</v>
      </c>
      <c r="AA243" s="6">
        <f t="shared" si="131"/>
        <v>0.000882825545248074</v>
      </c>
      <c r="AB243" s="6">
        <f t="shared" si="132"/>
        <v>0.01142379377929359</v>
      </c>
      <c r="AC243" s="6" t="str">
        <f t="shared" si="133"/>
        <v>jopet</v>
      </c>
    </row>
    <row r="244" spans="1:29" ht="12.75">
      <c r="A244" s="3">
        <v>233</v>
      </c>
      <c r="B244" s="3">
        <f t="shared" si="106"/>
        <v>0.10119713464977909</v>
      </c>
      <c r="C244" s="3">
        <f t="shared" si="107"/>
        <v>0.04052674678544837</v>
      </c>
      <c r="D244" s="3">
        <f t="shared" si="108"/>
        <v>0.034349957997055064</v>
      </c>
      <c r="E244" s="3">
        <f t="shared" si="109"/>
        <v>-0.021505757150409813</v>
      </c>
      <c r="F244" s="3">
        <f t="shared" si="110"/>
        <v>0.03225515265649507</v>
      </c>
      <c r="G244" s="3">
        <f t="shared" si="111"/>
        <v>0.038767157021197776</v>
      </c>
      <c r="H244" s="3">
        <f t="shared" si="112"/>
        <v>0.16553918280892396</v>
      </c>
      <c r="I244" s="3">
        <f t="shared" si="113"/>
        <v>0.011320429867275647</v>
      </c>
      <c r="J244" s="3">
        <f t="shared" si="114"/>
        <v>-0.057068561069741945</v>
      </c>
      <c r="K244" s="3">
        <f t="shared" si="115"/>
        <v>-0.03592295617455253</v>
      </c>
      <c r="L244" s="3">
        <f t="shared" si="116"/>
        <v>-0.10951687313123111</v>
      </c>
      <c r="M244" s="3">
        <f t="shared" si="117"/>
        <v>0.0772392316751337</v>
      </c>
      <c r="N244" s="3">
        <f t="shared" si="118"/>
        <v>0.0760218191175197</v>
      </c>
      <c r="O244" s="3">
        <f t="shared" si="119"/>
        <v>0.07544839267882635</v>
      </c>
      <c r="P244" s="3">
        <f t="shared" si="120"/>
        <v>0.06501230484271409</v>
      </c>
      <c r="Q244" s="3">
        <f t="shared" si="121"/>
        <v>0.0008743813051806068</v>
      </c>
      <c r="R244" s="3">
        <f t="shared" si="122"/>
        <v>-0.004338455826941049</v>
      </c>
      <c r="S244" s="3">
        <f t="shared" si="123"/>
        <v>-0.002710329303641909</v>
      </c>
      <c r="T244" s="3">
        <f t="shared" si="124"/>
        <v>-0.007119944341428441</v>
      </c>
      <c r="U244" s="3">
        <f t="shared" si="125"/>
        <v>113.6</v>
      </c>
      <c r="V244" s="3">
        <f t="shared" si="126"/>
        <v>110.88114251155386</v>
      </c>
      <c r="W244" s="3">
        <f t="shared" si="127"/>
        <v>108.67365358050381</v>
      </c>
      <c r="X244" s="3">
        <f t="shared" si="128"/>
        <v>109.2952729283764</v>
      </c>
      <c r="Y244" s="3">
        <f t="shared" si="129"/>
        <v>107.27531206360663</v>
      </c>
      <c r="Z244" s="3">
        <f t="shared" si="130"/>
        <v>100</v>
      </c>
      <c r="AA244" s="6">
        <f t="shared" si="131"/>
        <v>0.0008743813051806068</v>
      </c>
      <c r="AB244" s="6">
        <f t="shared" si="132"/>
        <v>0.011320429867275647</v>
      </c>
      <c r="AC244" s="6" t="str">
        <f t="shared" si="133"/>
        <v>jopet</v>
      </c>
    </row>
    <row r="245" spans="1:29" ht="12.75">
      <c r="A245" s="3">
        <v>234</v>
      </c>
      <c r="B245" s="3">
        <f t="shared" si="106"/>
        <v>0.10118086090274492</v>
      </c>
      <c r="C245" s="3">
        <f t="shared" si="107"/>
        <v>0.04057456916767441</v>
      </c>
      <c r="D245" s="3">
        <f t="shared" si="108"/>
        <v>0.03438875852487697</v>
      </c>
      <c r="E245" s="3">
        <f t="shared" si="109"/>
        <v>-0.021533902346302602</v>
      </c>
      <c r="F245" s="3">
        <f t="shared" si="110"/>
        <v>0.03228721662832599</v>
      </c>
      <c r="G245" s="3">
        <f t="shared" si="111"/>
        <v>0.038809448693128155</v>
      </c>
      <c r="H245" s="3">
        <f t="shared" si="112"/>
        <v>0.16545816097345487</v>
      </c>
      <c r="I245" s="3">
        <f t="shared" si="113"/>
        <v>0.011217533210193545</v>
      </c>
      <c r="J245" s="3">
        <f t="shared" si="114"/>
        <v>-0.057087930143456575</v>
      </c>
      <c r="K245" s="3">
        <f t="shared" si="115"/>
        <v>-0.035954592514553796</v>
      </c>
      <c r="L245" s="3">
        <f t="shared" si="116"/>
        <v>-0.1093614956520007</v>
      </c>
      <c r="M245" s="3">
        <f t="shared" si="117"/>
        <v>0.0771991411787895</v>
      </c>
      <c r="N245" s="3">
        <f t="shared" si="118"/>
        <v>0.07593205567817135</v>
      </c>
      <c r="O245" s="3">
        <f t="shared" si="119"/>
        <v>0.07535782177569098</v>
      </c>
      <c r="P245" s="3">
        <f t="shared" si="120"/>
        <v>0.06497962554985749</v>
      </c>
      <c r="Q245" s="3">
        <f t="shared" si="121"/>
        <v>0.0008659839299714912</v>
      </c>
      <c r="R245" s="3">
        <f t="shared" si="122"/>
        <v>-0.004334803890204501</v>
      </c>
      <c r="S245" s="3">
        <f t="shared" si="123"/>
        <v>-0.002709459774729338</v>
      </c>
      <c r="T245" s="3">
        <f t="shared" si="124"/>
        <v>-0.007106269037039374</v>
      </c>
      <c r="U245" s="3">
        <f t="shared" si="125"/>
        <v>113.6</v>
      </c>
      <c r="V245" s="3">
        <f t="shared" si="126"/>
        <v>110.88201689285904</v>
      </c>
      <c r="W245" s="3">
        <f t="shared" si="127"/>
        <v>108.66931512467687</v>
      </c>
      <c r="X245" s="3">
        <f t="shared" si="128"/>
        <v>109.29256259907277</v>
      </c>
      <c r="Y245" s="3">
        <f t="shared" si="129"/>
        <v>107.26819211926521</v>
      </c>
      <c r="Z245" s="3">
        <f t="shared" si="130"/>
        <v>100</v>
      </c>
      <c r="AA245" s="6">
        <f t="shared" si="131"/>
        <v>0.0008659839299714912</v>
      </c>
      <c r="AB245" s="6">
        <f t="shared" si="132"/>
        <v>0.011217533210193545</v>
      </c>
      <c r="AC245" s="6" t="str">
        <f t="shared" si="133"/>
        <v>jopet</v>
      </c>
    </row>
    <row r="246" spans="1:29" ht="12.75">
      <c r="A246" s="3">
        <v>235</v>
      </c>
      <c r="B246" s="3">
        <f t="shared" si="106"/>
        <v>0.1011647408651084</v>
      </c>
      <c r="C246" s="3">
        <f t="shared" si="107"/>
        <v>0.040622224906285226</v>
      </c>
      <c r="D246" s="3">
        <f t="shared" si="108"/>
        <v>0.03442741518902823</v>
      </c>
      <c r="E246" s="3">
        <f t="shared" si="109"/>
        <v>-0.021561962798852242</v>
      </c>
      <c r="F246" s="3">
        <f t="shared" si="110"/>
        <v>0.032319133415412614</v>
      </c>
      <c r="G246" s="3">
        <f t="shared" si="111"/>
        <v>0.038851571711609405</v>
      </c>
      <c r="H246" s="3">
        <f t="shared" si="112"/>
        <v>0.16537725517690796</v>
      </c>
      <c r="I246" s="3">
        <f t="shared" si="113"/>
        <v>0.011115100769794953</v>
      </c>
      <c r="J246" s="3">
        <f t="shared" si="114"/>
        <v>-0.05710718435314198</v>
      </c>
      <c r="K246" s="3">
        <f t="shared" si="115"/>
        <v>-0.03598611932143342</v>
      </c>
      <c r="L246" s="3">
        <f t="shared" si="116"/>
        <v>-0.10920655004988591</v>
      </c>
      <c r="M246" s="3">
        <f t="shared" si="117"/>
        <v>0.07715926751354002</v>
      </c>
      <c r="N246" s="3">
        <f t="shared" si="118"/>
        <v>0.07584282227700007</v>
      </c>
      <c r="O246" s="3">
        <f t="shared" si="119"/>
        <v>0.07526777859232021</v>
      </c>
      <c r="P246" s="3">
        <f t="shared" si="120"/>
        <v>0.06494722014807346</v>
      </c>
      <c r="Q246" s="3">
        <f t="shared" si="121"/>
        <v>0.0008576330337365634</v>
      </c>
      <c r="R246" s="3">
        <f t="shared" si="122"/>
        <v>-0.004331170033635226</v>
      </c>
      <c r="S246" s="3">
        <f t="shared" si="123"/>
        <v>-0.002708595261482467</v>
      </c>
      <c r="T246" s="3">
        <f t="shared" si="124"/>
        <v>-0.007092661847701543</v>
      </c>
      <c r="U246" s="3">
        <f t="shared" si="125"/>
        <v>113.6</v>
      </c>
      <c r="V246" s="3">
        <f t="shared" si="126"/>
        <v>110.88288287678901</v>
      </c>
      <c r="W246" s="3">
        <f t="shared" si="127"/>
        <v>108.66498032078667</v>
      </c>
      <c r="X246" s="3">
        <f t="shared" si="128"/>
        <v>109.28985313929803</v>
      </c>
      <c r="Y246" s="3">
        <f t="shared" si="129"/>
        <v>107.26108585022817</v>
      </c>
      <c r="Z246" s="3">
        <f t="shared" si="130"/>
        <v>100</v>
      </c>
      <c r="AA246" s="6">
        <f t="shared" si="131"/>
        <v>0.0008576330337365634</v>
      </c>
      <c r="AB246" s="6">
        <f t="shared" si="132"/>
        <v>0.011115100769794953</v>
      </c>
      <c r="AC246" s="6" t="str">
        <f t="shared" si="133"/>
        <v>jopet</v>
      </c>
    </row>
    <row r="247" spans="1:29" ht="12.75">
      <c r="A247" s="3">
        <v>236</v>
      </c>
      <c r="B247" s="3">
        <f t="shared" si="106"/>
        <v>0.1011487737449613</v>
      </c>
      <c r="C247" s="3">
        <f t="shared" si="107"/>
        <v>0.040669715177616604</v>
      </c>
      <c r="D247" s="3">
        <f t="shared" si="108"/>
        <v>0.03446592902938797</v>
      </c>
      <c r="E247" s="3">
        <f t="shared" si="109"/>
        <v>-0.02158993906359279</v>
      </c>
      <c r="F247" s="3">
        <f t="shared" si="110"/>
        <v>0.032350904028746325</v>
      </c>
      <c r="G247" s="3">
        <f t="shared" si="111"/>
        <v>0.038893527228149476</v>
      </c>
      <c r="H247" s="3">
        <f t="shared" si="112"/>
        <v>0.16529646481360447</v>
      </c>
      <c r="I247" s="3">
        <f t="shared" si="113"/>
        <v>0.011013129537956717</v>
      </c>
      <c r="J247" s="3">
        <f t="shared" si="114"/>
        <v>-0.05712632431224552</v>
      </c>
      <c r="K247" s="3">
        <f t="shared" si="115"/>
        <v>-0.03601753726235429</v>
      </c>
      <c r="L247" s="3">
        <f t="shared" si="116"/>
        <v>-0.10905203355670864</v>
      </c>
      <c r="M247" s="3">
        <f t="shared" si="117"/>
        <v>0.07711960823622466</v>
      </c>
      <c r="N247" s="3">
        <f t="shared" si="118"/>
        <v>0.07575411379778546</v>
      </c>
      <c r="O247" s="3">
        <f t="shared" si="119"/>
        <v>0.07517825802391484</v>
      </c>
      <c r="P247" s="3">
        <f t="shared" si="120"/>
        <v>0.06491508596101733</v>
      </c>
      <c r="Q247" s="3">
        <f t="shared" si="121"/>
        <v>0.0008493282354220159</v>
      </c>
      <c r="R247" s="3">
        <f t="shared" si="122"/>
        <v>-0.004327554072799045</v>
      </c>
      <c r="S247" s="3">
        <f t="shared" si="123"/>
        <v>-0.0027077357096952385</v>
      </c>
      <c r="T247" s="3">
        <f t="shared" si="124"/>
        <v>-0.007079122132557489</v>
      </c>
      <c r="U247" s="3">
        <f t="shared" si="125"/>
        <v>113.6</v>
      </c>
      <c r="V247" s="3">
        <f t="shared" si="126"/>
        <v>110.88374050982274</v>
      </c>
      <c r="W247" s="3">
        <f t="shared" si="127"/>
        <v>108.66064915075303</v>
      </c>
      <c r="X247" s="3">
        <f t="shared" si="128"/>
        <v>109.28714454403655</v>
      </c>
      <c r="Y247" s="3">
        <f t="shared" si="129"/>
        <v>107.25399318838046</v>
      </c>
      <c r="Z247" s="3">
        <f t="shared" si="130"/>
        <v>100</v>
      </c>
      <c r="AA247" s="6">
        <f t="shared" si="131"/>
        <v>0.0008493282354220159</v>
      </c>
      <c r="AB247" s="6">
        <f t="shared" si="132"/>
        <v>0.011013129537956717</v>
      </c>
      <c r="AC247" s="6" t="str">
        <f t="shared" si="133"/>
        <v>jopet</v>
      </c>
    </row>
    <row r="248" spans="1:29" ht="12.75">
      <c r="A248" s="3">
        <v>237</v>
      </c>
      <c r="B248" s="3">
        <f t="shared" si="106"/>
        <v>0.10113295875629519</v>
      </c>
      <c r="C248" s="3">
        <f t="shared" si="107"/>
        <v>0.04071704114532274</v>
      </c>
      <c r="D248" s="3">
        <f t="shared" si="108"/>
        <v>0.03450430107471767</v>
      </c>
      <c r="E248" s="3">
        <f t="shared" si="109"/>
        <v>-0.021617831689953133</v>
      </c>
      <c r="F248" s="3">
        <f t="shared" si="110"/>
        <v>0.03238252946811875</v>
      </c>
      <c r="G248" s="3">
        <f t="shared" si="111"/>
        <v>0.03893531638151566</v>
      </c>
      <c r="H248" s="3">
        <f t="shared" si="112"/>
        <v>0.16521578928374347</v>
      </c>
      <c r="I248" s="3">
        <f t="shared" si="113"/>
        <v>0.010911616536254776</v>
      </c>
      <c r="J248" s="3">
        <f t="shared" si="114"/>
        <v>-0.05714535062634512</v>
      </c>
      <c r="K248" s="3">
        <f t="shared" si="115"/>
        <v>-0.03604884699675112</v>
      </c>
      <c r="L248" s="3">
        <f t="shared" si="116"/>
        <v>-0.10889794343410908</v>
      </c>
      <c r="M248" s="3">
        <f t="shared" si="117"/>
        <v>0.07708016093923968</v>
      </c>
      <c r="N248" s="3">
        <f t="shared" si="118"/>
        <v>0.07566592519457938</v>
      </c>
      <c r="O248" s="3">
        <f t="shared" si="119"/>
        <v>0.07508925503566313</v>
      </c>
      <c r="P248" s="3">
        <f t="shared" si="120"/>
        <v>0.06488322034984122</v>
      </c>
      <c r="Q248" s="3">
        <f t="shared" si="121"/>
        <v>0.0008410691587217872</v>
      </c>
      <c r="R248" s="3">
        <f t="shared" si="122"/>
        <v>-0.0043239558257110395</v>
      </c>
      <c r="S248" s="3">
        <f t="shared" si="123"/>
        <v>-0.0027068810658806438</v>
      </c>
      <c r="T248" s="3">
        <f t="shared" si="124"/>
        <v>-0.007065649259479844</v>
      </c>
      <c r="U248" s="3">
        <f t="shared" si="125"/>
        <v>113.6</v>
      </c>
      <c r="V248" s="3">
        <f t="shared" si="126"/>
        <v>110.88458983805816</v>
      </c>
      <c r="W248" s="3">
        <f t="shared" si="127"/>
        <v>108.65632159668023</v>
      </c>
      <c r="X248" s="3">
        <f t="shared" si="128"/>
        <v>109.28443680832686</v>
      </c>
      <c r="Y248" s="3">
        <f t="shared" si="129"/>
        <v>107.24691406624791</v>
      </c>
      <c r="Z248" s="3">
        <f t="shared" si="130"/>
        <v>100</v>
      </c>
      <c r="AA248" s="6">
        <f t="shared" si="131"/>
        <v>0.0008410691587217872</v>
      </c>
      <c r="AB248" s="6">
        <f t="shared" si="132"/>
        <v>0.010911616536254776</v>
      </c>
      <c r="AC248" s="6" t="str">
        <f t="shared" si="133"/>
        <v>jopet</v>
      </c>
    </row>
    <row r="249" spans="1:29" ht="12.75">
      <c r="A249" s="3">
        <v>238</v>
      </c>
      <c r="B249" s="3">
        <f t="shared" si="106"/>
        <v>0.10111729511892945</v>
      </c>
      <c r="C249" s="3">
        <f t="shared" si="107"/>
        <v>0.040764203960562975</v>
      </c>
      <c r="D249" s="3">
        <f t="shared" si="108"/>
        <v>0.03454253234282421</v>
      </c>
      <c r="E249" s="3">
        <f t="shared" si="109"/>
        <v>-0.021645641221348037</v>
      </c>
      <c r="F249" s="3">
        <f t="shared" si="110"/>
        <v>0.0324140107222942</v>
      </c>
      <c r="G249" s="3">
        <f t="shared" si="111"/>
        <v>0.038976940297929044</v>
      </c>
      <c r="H249" s="3">
        <f t="shared" si="112"/>
        <v>0.16513522799332048</v>
      </c>
      <c r="I249" s="3">
        <f t="shared" si="113"/>
        <v>0.010810558815542257</v>
      </c>
      <c r="J249" s="3">
        <f t="shared" si="114"/>
        <v>-0.057164263893288936</v>
      </c>
      <c r="K249" s="3">
        <f t="shared" si="115"/>
        <v>-0.036080049176452876</v>
      </c>
      <c r="L249" s="3">
        <f t="shared" si="116"/>
        <v>-0.10874427697309726</v>
      </c>
      <c r="M249" s="3">
        <f t="shared" si="117"/>
        <v>0.07704092324990058</v>
      </c>
      <c r="N249" s="3">
        <f t="shared" si="118"/>
        <v>0.07557825149045772</v>
      </c>
      <c r="O249" s="3">
        <f t="shared" si="119"/>
        <v>0.07500076466150093</v>
      </c>
      <c r="P249" s="3">
        <f t="shared" si="120"/>
        <v>0.06485162071251564</v>
      </c>
      <c r="Q249" s="3">
        <f t="shared" si="121"/>
        <v>0.0008328554319967272</v>
      </c>
      <c r="R249" s="3">
        <f t="shared" si="122"/>
        <v>-0.004320375112793882</v>
      </c>
      <c r="S249" s="3">
        <f t="shared" si="123"/>
        <v>-0.002706031277258523</v>
      </c>
      <c r="T249" s="3">
        <f t="shared" si="124"/>
        <v>-0.0070522426049160515</v>
      </c>
      <c r="U249" s="3">
        <f t="shared" si="125"/>
        <v>113.6</v>
      </c>
      <c r="V249" s="3">
        <f t="shared" si="126"/>
        <v>110.88543090721689</v>
      </c>
      <c r="W249" s="3">
        <f t="shared" si="127"/>
        <v>108.65199764085452</v>
      </c>
      <c r="X249" s="3">
        <f t="shared" si="128"/>
        <v>109.28172992726098</v>
      </c>
      <c r="Y249" s="3">
        <f t="shared" si="129"/>
        <v>107.23984841698844</v>
      </c>
      <c r="Z249" s="3">
        <f t="shared" si="130"/>
        <v>100</v>
      </c>
      <c r="AA249" s="6">
        <f t="shared" si="131"/>
        <v>0.0008328554319967272</v>
      </c>
      <c r="AB249" s="6">
        <f t="shared" si="132"/>
        <v>0.010810558815542257</v>
      </c>
      <c r="AC249" s="6" t="str">
        <f t="shared" si="133"/>
        <v>jopet</v>
      </c>
    </row>
    <row r="250" spans="1:29" ht="12.75">
      <c r="A250" s="3">
        <v>239</v>
      </c>
      <c r="B250" s="3">
        <f t="shared" si="106"/>
        <v>0.1011017820584411</v>
      </c>
      <c r="C250" s="3">
        <f t="shared" si="107"/>
        <v>0.040811204762184757</v>
      </c>
      <c r="D250" s="3">
        <f t="shared" si="108"/>
        <v>0.03458062384071983</v>
      </c>
      <c r="E250" s="3">
        <f t="shared" si="109"/>
        <v>-0.021673368195267</v>
      </c>
      <c r="F250" s="3">
        <f t="shared" si="110"/>
        <v>0.03244534876917768</v>
      </c>
      <c r="G250" s="3">
        <f t="shared" si="111"/>
        <v>0.03901840009125426</v>
      </c>
      <c r="H250" s="3">
        <f t="shared" si="112"/>
        <v>0.16505478035404803</v>
      </c>
      <c r="I250" s="3">
        <f t="shared" si="113"/>
        <v>0.01070995345553652</v>
      </c>
      <c r="J250" s="3">
        <f t="shared" si="114"/>
        <v>-0.0571830647033288</v>
      </c>
      <c r="K250" s="3">
        <f t="shared" si="115"/>
        <v>-0.036111144445801435</v>
      </c>
      <c r="L250" s="3">
        <f t="shared" si="116"/>
        <v>-0.1085910314936161</v>
      </c>
      <c r="M250" s="3">
        <f t="shared" si="117"/>
        <v>0.07700189282981834</v>
      </c>
      <c r="N250" s="3">
        <f t="shared" si="118"/>
        <v>0.07549108777630123</v>
      </c>
      <c r="O250" s="3">
        <f t="shared" si="119"/>
        <v>0.07491278200290005</v>
      </c>
      <c r="P250" s="3">
        <f t="shared" si="120"/>
        <v>0.06482028448316711</v>
      </c>
      <c r="Q250" s="3">
        <f t="shared" si="121"/>
        <v>0.0008246866881955657</v>
      </c>
      <c r="R250" s="3">
        <f t="shared" si="122"/>
        <v>-0.004316811756836907</v>
      </c>
      <c r="S250" s="3">
        <f t="shared" si="123"/>
        <v>-0.0027051862917435577</v>
      </c>
      <c r="T250" s="3">
        <f t="shared" si="124"/>
        <v>-0.0070389015537367546</v>
      </c>
      <c r="U250" s="3">
        <f t="shared" si="125"/>
        <v>113.6</v>
      </c>
      <c r="V250" s="3">
        <f t="shared" si="126"/>
        <v>110.88626376264888</v>
      </c>
      <c r="W250" s="3">
        <f t="shared" si="127"/>
        <v>108.64767726574172</v>
      </c>
      <c r="X250" s="3">
        <f t="shared" si="128"/>
        <v>109.27902389598373</v>
      </c>
      <c r="Y250" s="3">
        <f t="shared" si="129"/>
        <v>107.23279617438352</v>
      </c>
      <c r="Z250" s="3">
        <f t="shared" si="130"/>
        <v>100</v>
      </c>
      <c r="AA250" s="6">
        <f t="shared" si="131"/>
        <v>0.0008246866881955657</v>
      </c>
      <c r="AB250" s="6">
        <f t="shared" si="132"/>
        <v>0.01070995345553652</v>
      </c>
      <c r="AC250" s="6" t="str">
        <f t="shared" si="133"/>
        <v>jopet</v>
      </c>
    </row>
    <row r="251" spans="1:29" ht="12.75">
      <c r="A251" s="3">
        <v>240</v>
      </c>
      <c r="B251" s="3">
        <f t="shared" si="106"/>
        <v>0.10108641880609466</v>
      </c>
      <c r="C251" s="3">
        <f t="shared" si="107"/>
        <v>0.040858044676903474</v>
      </c>
      <c r="D251" s="3">
        <f t="shared" si="108"/>
        <v>0.034618576564779686</v>
      </c>
      <c r="E251" s="3">
        <f t="shared" si="109"/>
        <v>-0.021701013143361005</v>
      </c>
      <c r="F251" s="3">
        <f t="shared" si="110"/>
        <v>0.03247654457598049</v>
      </c>
      <c r="G251" s="3">
        <f t="shared" si="111"/>
        <v>0.03905969686318591</v>
      </c>
      <c r="H251" s="3">
        <f t="shared" si="112"/>
        <v>0.16497444578327772</v>
      </c>
      <c r="I251" s="3">
        <f t="shared" si="113"/>
        <v>0.010609797564411494</v>
      </c>
      <c r="J251" s="3">
        <f t="shared" si="114"/>
        <v>-0.057201753639250466</v>
      </c>
      <c r="K251" s="3">
        <f t="shared" si="115"/>
        <v>-0.03614213344176723</v>
      </c>
      <c r="L251" s="3">
        <f t="shared" si="116"/>
        <v>-0.1084382043441113</v>
      </c>
      <c r="M251" s="3">
        <f t="shared" si="117"/>
        <v>0.07696306737428905</v>
      </c>
      <c r="N251" s="3">
        <f t="shared" si="118"/>
        <v>0.07540442920960255</v>
      </c>
      <c r="O251" s="3">
        <f t="shared" si="119"/>
        <v>0.0748253022276828</v>
      </c>
      <c r="P251" s="3">
        <f t="shared" si="120"/>
        <v>0.06478920913142965</v>
      </c>
      <c r="Q251" s="3">
        <f t="shared" si="121"/>
        <v>0.0008165625647773697</v>
      </c>
      <c r="R251" s="3">
        <f t="shared" si="122"/>
        <v>-0.004313265582955987</v>
      </c>
      <c r="S251" s="3">
        <f t="shared" si="123"/>
        <v>-0.0027043460579334743</v>
      </c>
      <c r="T251" s="3">
        <f t="shared" si="124"/>
        <v>-0.00702562549908733</v>
      </c>
      <c r="U251" s="3">
        <f t="shared" si="125"/>
        <v>113.6</v>
      </c>
      <c r="V251" s="3">
        <f t="shared" si="126"/>
        <v>110.88708844933707</v>
      </c>
      <c r="W251" s="3">
        <f t="shared" si="127"/>
        <v>108.64336045398488</v>
      </c>
      <c r="X251" s="3">
        <f t="shared" si="128"/>
        <v>109.27631870969198</v>
      </c>
      <c r="Y251" s="3">
        <f t="shared" si="129"/>
        <v>107.22575727282978</v>
      </c>
      <c r="Z251" s="3">
        <f t="shared" si="130"/>
        <v>100</v>
      </c>
      <c r="AA251" s="6">
        <f t="shared" si="131"/>
        <v>0.0008165625647773697</v>
      </c>
      <c r="AB251" s="6">
        <f t="shared" si="132"/>
        <v>0.010609797564411494</v>
      </c>
      <c r="AC251" s="6" t="str">
        <f t="shared" si="133"/>
        <v>jopet</v>
      </c>
    </row>
    <row r="252" spans="1:29" ht="12.75">
      <c r="A252" s="3">
        <v>241</v>
      </c>
      <c r="B252" s="3">
        <f t="shared" si="106"/>
        <v>0.10107120459877411</v>
      </c>
      <c r="C252" s="3">
        <f t="shared" si="107"/>
        <v>0.04090472481947888</v>
      </c>
      <c r="D252" s="3">
        <f t="shared" si="108"/>
        <v>0.03465639150089585</v>
      </c>
      <c r="E252" s="3">
        <f t="shared" si="109"/>
        <v>-0.021728576591528617</v>
      </c>
      <c r="F252" s="3">
        <f t="shared" si="110"/>
        <v>0.032507599099381904</v>
      </c>
      <c r="G252" s="3">
        <f t="shared" si="111"/>
        <v>0.03910083170343133</v>
      </c>
      <c r="H252" s="3">
        <f t="shared" si="112"/>
        <v>0.16489422370392365</v>
      </c>
      <c r="I252" s="3">
        <f t="shared" si="113"/>
        <v>0.010510088278399388</v>
      </c>
      <c r="J252" s="3">
        <f t="shared" si="114"/>
        <v>-0.05722033127650261</v>
      </c>
      <c r="K252" s="3">
        <f t="shared" si="115"/>
        <v>-0.0361730167940641</v>
      </c>
      <c r="L252" s="3">
        <f t="shared" si="116"/>
        <v>-0.10828579290111044</v>
      </c>
      <c r="M252" s="3">
        <f t="shared" si="117"/>
        <v>0.0769244446116968</v>
      </c>
      <c r="N252" s="3">
        <f t="shared" si="118"/>
        <v>0.07531827101329802</v>
      </c>
      <c r="O252" s="3">
        <f t="shared" si="119"/>
        <v>0.07473832056886105</v>
      </c>
      <c r="P252" s="3">
        <f t="shared" si="120"/>
        <v>0.06475839216181109</v>
      </c>
      <c r="Q252" s="3">
        <f t="shared" si="121"/>
        <v>0.0008084827036357775</v>
      </c>
      <c r="R252" s="3">
        <f t="shared" si="122"/>
        <v>-0.004309736418554317</v>
      </c>
      <c r="S252" s="3">
        <f t="shared" si="123"/>
        <v>-0.002703510525097557</v>
      </c>
      <c r="T252" s="3">
        <f t="shared" si="124"/>
        <v>-0.00701241384224277</v>
      </c>
      <c r="U252" s="3">
        <f t="shared" si="125"/>
        <v>113.6</v>
      </c>
      <c r="V252" s="3">
        <f t="shared" si="126"/>
        <v>110.88790501190185</v>
      </c>
      <c r="W252" s="3">
        <f t="shared" si="127"/>
        <v>108.63904718840193</v>
      </c>
      <c r="X252" s="3">
        <f t="shared" si="128"/>
        <v>109.27361436363404</v>
      </c>
      <c r="Y252" s="3">
        <f t="shared" si="129"/>
        <v>107.2187316473307</v>
      </c>
      <c r="Z252" s="3">
        <f t="shared" si="130"/>
        <v>100</v>
      </c>
      <c r="AA252" s="6">
        <f t="shared" si="131"/>
        <v>0.0008084827036357775</v>
      </c>
      <c r="AB252" s="6">
        <f t="shared" si="132"/>
        <v>0.010510088278399388</v>
      </c>
      <c r="AC252" s="6" t="str">
        <f t="shared" si="133"/>
        <v>jopet</v>
      </c>
    </row>
    <row r="253" spans="1:29" ht="12.75">
      <c r="A253" s="3">
        <v>242</v>
      </c>
      <c r="B253" s="3">
        <f t="shared" si="106"/>
        <v>0.10105613867891626</v>
      </c>
      <c r="C253" s="3">
        <f t="shared" si="107"/>
        <v>0.04095124629288791</v>
      </c>
      <c r="D253" s="3">
        <f t="shared" si="108"/>
        <v>0.03469406962462848</v>
      </c>
      <c r="E253" s="3">
        <f t="shared" si="109"/>
        <v>-0.021756059059999753</v>
      </c>
      <c r="F253" s="3">
        <f t="shared" si="110"/>
        <v>0.032538513285688735</v>
      </c>
      <c r="G253" s="3">
        <f t="shared" si="111"/>
        <v>0.039141805689890445</v>
      </c>
      <c r="H253" s="3">
        <f t="shared" si="112"/>
        <v>0.16481411354438624</v>
      </c>
      <c r="I253" s="3">
        <f t="shared" si="113"/>
        <v>0.010410822761399874</v>
      </c>
      <c r="J253" s="3">
        <f t="shared" si="114"/>
        <v>-0.057238798183324495</v>
      </c>
      <c r="K253" s="3">
        <f t="shared" si="115"/>
        <v>-0.036203795125261715</v>
      </c>
      <c r="L253" s="3">
        <f t="shared" si="116"/>
        <v>-0.10813379456880706</v>
      </c>
      <c r="M253" s="3">
        <f t="shared" si="117"/>
        <v>0.07688602230292935</v>
      </c>
      <c r="N253" s="3">
        <f t="shared" si="118"/>
        <v>0.07523260847462512</v>
      </c>
      <c r="O253" s="3">
        <f t="shared" si="119"/>
        <v>0.07465183232350103</v>
      </c>
      <c r="P253" s="3">
        <f t="shared" si="120"/>
        <v>0.0647278311130724</v>
      </c>
      <c r="Q253" s="3">
        <f t="shared" si="121"/>
        <v>0.0008004467510248352</v>
      </c>
      <c r="R253" s="3">
        <f t="shared" si="122"/>
        <v>-0.004306224093284136</v>
      </c>
      <c r="S253" s="3">
        <f t="shared" si="123"/>
        <v>-0.0027026796431654215</v>
      </c>
      <c r="T253" s="3">
        <f t="shared" si="124"/>
        <v>-0.006999265992465409</v>
      </c>
      <c r="U253" s="3">
        <f t="shared" si="125"/>
        <v>113.6</v>
      </c>
      <c r="V253" s="3">
        <f t="shared" si="126"/>
        <v>110.88871349460548</v>
      </c>
      <c r="W253" s="3">
        <f t="shared" si="127"/>
        <v>108.63473745198338</v>
      </c>
      <c r="X253" s="3">
        <f t="shared" si="128"/>
        <v>109.27091085310894</v>
      </c>
      <c r="Y253" s="3">
        <f t="shared" si="129"/>
        <v>107.21171923348845</v>
      </c>
      <c r="Z253" s="3">
        <f t="shared" si="130"/>
        <v>100</v>
      </c>
      <c r="AA253" s="6">
        <f t="shared" si="131"/>
        <v>0.0008004467510248352</v>
      </c>
      <c r="AB253" s="6">
        <f t="shared" si="132"/>
        <v>0.010410822761399874</v>
      </c>
      <c r="AC253" s="6" t="str">
        <f t="shared" si="133"/>
        <v>jopet</v>
      </c>
    </row>
    <row r="254" spans="1:29" ht="12.75">
      <c r="A254" s="3">
        <v>243</v>
      </c>
      <c r="B254" s="3">
        <f t="shared" si="106"/>
        <v>0.10104122029444396</v>
      </c>
      <c r="C254" s="3">
        <f t="shared" si="107"/>
        <v>0.040997610188495015</v>
      </c>
      <c r="D254" s="3">
        <f t="shared" si="108"/>
        <v>0.034731611901355194</v>
      </c>
      <c r="E254" s="3">
        <f t="shared" si="109"/>
        <v>-0.02178346106341764</v>
      </c>
      <c r="F254" s="3">
        <f t="shared" si="110"/>
        <v>0.03256928807099048</v>
      </c>
      <c r="G254" s="3">
        <f t="shared" si="111"/>
        <v>0.03918261988883075</v>
      </c>
      <c r="H254" s="3">
        <f t="shared" si="112"/>
        <v>0.16473411473847915</v>
      </c>
      <c r="I254" s="3">
        <f t="shared" si="113"/>
        <v>0.010311998204593747</v>
      </c>
      <c r="J254" s="3">
        <f t="shared" si="114"/>
        <v>-0.05725715492086422</v>
      </c>
      <c r="K254" s="3">
        <f t="shared" si="115"/>
        <v>-0.0362344690508932</v>
      </c>
      <c r="L254" s="3">
        <f t="shared" si="116"/>
        <v>-0.10798220677865795</v>
      </c>
      <c r="M254" s="3">
        <f t="shared" si="117"/>
        <v>0.07684779824080606</v>
      </c>
      <c r="N254" s="3">
        <f t="shared" si="118"/>
        <v>0.07514743694400554</v>
      </c>
      <c r="O254" s="3">
        <f t="shared" si="119"/>
        <v>0.07456583285161279</v>
      </c>
      <c r="P254" s="3">
        <f t="shared" si="120"/>
        <v>0.06469752355762184</v>
      </c>
      <c r="Q254" s="3">
        <f t="shared" si="121"/>
        <v>0.0007924543574861747</v>
      </c>
      <c r="R254" s="3">
        <f t="shared" si="122"/>
        <v>-0.0043027284390088</v>
      </c>
      <c r="S254" s="3">
        <f t="shared" si="123"/>
        <v>-0.002701853362715839</v>
      </c>
      <c r="T254" s="3">
        <f t="shared" si="124"/>
        <v>-0.006986181366866216</v>
      </c>
      <c r="U254" s="3">
        <f t="shared" si="125"/>
        <v>113.6</v>
      </c>
      <c r="V254" s="3">
        <f t="shared" si="126"/>
        <v>110.88951394135651</v>
      </c>
      <c r="W254" s="3">
        <f t="shared" si="127"/>
        <v>108.6304312278901</v>
      </c>
      <c r="X254" s="3">
        <f t="shared" si="128"/>
        <v>109.26820817346578</v>
      </c>
      <c r="Y254" s="3">
        <f t="shared" si="129"/>
        <v>107.20471996749599</v>
      </c>
      <c r="Z254" s="3">
        <f t="shared" si="130"/>
        <v>100</v>
      </c>
      <c r="AA254" s="6">
        <f t="shared" si="131"/>
        <v>0.0007924543574861747</v>
      </c>
      <c r="AB254" s="6">
        <f t="shared" si="132"/>
        <v>0.010311998204593747</v>
      </c>
      <c r="AC254" s="6" t="str">
        <f t="shared" si="133"/>
        <v>jopet</v>
      </c>
    </row>
    <row r="255" spans="1:29" ht="12.75">
      <c r="A255" s="3">
        <v>244</v>
      </c>
      <c r="B255" s="3">
        <f t="shared" si="106"/>
        <v>0.10102644869870238</v>
      </c>
      <c r="C255" s="3">
        <f t="shared" si="107"/>
        <v>0.04104381758621828</v>
      </c>
      <c r="D255" s="3">
        <f t="shared" si="108"/>
        <v>0.03476901928641602</v>
      </c>
      <c r="E255" s="3">
        <f t="shared" si="109"/>
        <v>-0.02181078311091996</v>
      </c>
      <c r="F255" s="3">
        <f t="shared" si="110"/>
        <v>0.03259992438131311</v>
      </c>
      <c r="G255" s="3">
        <f t="shared" si="111"/>
        <v>0.03922327535506086</v>
      </c>
      <c r="H255" s="3">
        <f t="shared" si="112"/>
        <v>0.16465422672535568</v>
      </c>
      <c r="I255" s="3">
        <f t="shared" si="113"/>
        <v>0.010213611826068086</v>
      </c>
      <c r="J255" s="3">
        <f t="shared" si="114"/>
        <v>-0.057275402043304474</v>
      </c>
      <c r="K255" s="3">
        <f t="shared" si="115"/>
        <v>-0.0362650391795648</v>
      </c>
      <c r="L255" s="3">
        <f t="shared" si="116"/>
        <v>-0.10783102698898174</v>
      </c>
      <c r="M255" s="3">
        <f t="shared" si="117"/>
        <v>0.07680977024951863</v>
      </c>
      <c r="N255" s="3">
        <f t="shared" si="118"/>
        <v>0.07506275183395009</v>
      </c>
      <c r="O255" s="3">
        <f t="shared" si="119"/>
        <v>0.07448031757506225</v>
      </c>
      <c r="P255" s="3">
        <f t="shared" si="120"/>
        <v>0.06466746710092058</v>
      </c>
      <c r="Q255" s="3">
        <f t="shared" si="121"/>
        <v>0.0007845051777780562</v>
      </c>
      <c r="R255" s="3">
        <f t="shared" si="122"/>
        <v>-0.004299249289766281</v>
      </c>
      <c r="S255" s="3">
        <f t="shared" si="123"/>
        <v>-0.002701031634966061</v>
      </c>
      <c r="T255" s="3">
        <f t="shared" si="124"/>
        <v>-0.006973159390268456</v>
      </c>
      <c r="U255" s="3">
        <f t="shared" si="125"/>
        <v>113.6</v>
      </c>
      <c r="V255" s="3">
        <f t="shared" si="126"/>
        <v>110.89030639571399</v>
      </c>
      <c r="W255" s="3">
        <f t="shared" si="127"/>
        <v>108.62612849945108</v>
      </c>
      <c r="X255" s="3">
        <f t="shared" si="128"/>
        <v>109.26550632010306</v>
      </c>
      <c r="Y255" s="3">
        <f t="shared" si="129"/>
        <v>107.19773378612912</v>
      </c>
      <c r="Z255" s="3">
        <f t="shared" si="130"/>
        <v>100</v>
      </c>
      <c r="AA255" s="6">
        <f t="shared" si="131"/>
        <v>0.0007845051777780562</v>
      </c>
      <c r="AB255" s="6">
        <f t="shared" si="132"/>
        <v>0.010213611826068086</v>
      </c>
      <c r="AC255" s="6" t="str">
        <f t="shared" si="133"/>
        <v>jopet</v>
      </c>
    </row>
    <row r="256" spans="1:29" ht="12.75">
      <c r="A256" s="3">
        <v>245</v>
      </c>
      <c r="B256" s="3">
        <f t="shared" si="106"/>
        <v>0.10101182315039396</v>
      </c>
      <c r="C256" s="3">
        <f t="shared" si="107"/>
        <v>0.04108986955469374</v>
      </c>
      <c r="D256" s="3">
        <f t="shared" si="108"/>
        <v>0.034806292725257135</v>
      </c>
      <c r="E256" s="3">
        <f t="shared" si="109"/>
        <v>-0.0218380257062185</v>
      </c>
      <c r="F256" s="3">
        <f t="shared" si="110"/>
        <v>0.03263042313276851</v>
      </c>
      <c r="G256" s="3">
        <f t="shared" si="111"/>
        <v>0.039263773132099444</v>
      </c>
      <c r="H256" s="3">
        <f t="shared" si="112"/>
        <v>0.16457444894943782</v>
      </c>
      <c r="I256" s="3">
        <f t="shared" si="113"/>
        <v>0.010115660870443077</v>
      </c>
      <c r="J256" s="3">
        <f t="shared" si="114"/>
        <v>-0.0572935400979779</v>
      </c>
      <c r="K256" s="3">
        <f t="shared" si="115"/>
        <v>-0.036295506113060816</v>
      </c>
      <c r="L256" s="3">
        <f t="shared" si="116"/>
        <v>-0.10768025268456985</v>
      </c>
      <c r="M256" s="3">
        <f t="shared" si="117"/>
        <v>0.07677193618408314</v>
      </c>
      <c r="N256" s="3">
        <f t="shared" si="118"/>
        <v>0.07497854861798747</v>
      </c>
      <c r="O256" s="3">
        <f t="shared" si="119"/>
        <v>0.07439528197650623</v>
      </c>
      <c r="P256" s="3">
        <f t="shared" si="120"/>
        <v>0.06463765938090249</v>
      </c>
      <c r="Q256" s="3">
        <f t="shared" si="121"/>
        <v>0.0007765988708054828</v>
      </c>
      <c r="R256" s="3">
        <f t="shared" si="122"/>
        <v>-0.004295786481732851</v>
      </c>
      <c r="S256" s="3">
        <f t="shared" si="123"/>
        <v>-0.002700214411761165</v>
      </c>
      <c r="T256" s="3">
        <f t="shared" si="124"/>
        <v>-0.006960199495074737</v>
      </c>
      <c r="U256" s="3">
        <f t="shared" si="125"/>
        <v>113.6</v>
      </c>
      <c r="V256" s="3">
        <f t="shared" si="126"/>
        <v>110.89109090089177</v>
      </c>
      <c r="W256" s="3">
        <f t="shared" si="127"/>
        <v>108.62182925016131</v>
      </c>
      <c r="X256" s="3">
        <f t="shared" si="128"/>
        <v>109.26280528846809</v>
      </c>
      <c r="Y256" s="3">
        <f t="shared" si="129"/>
        <v>107.19076062673885</v>
      </c>
      <c r="Z256" s="3">
        <f t="shared" si="130"/>
        <v>100</v>
      </c>
      <c r="AA256" s="6">
        <f t="shared" si="131"/>
        <v>0.0007765988708054828</v>
      </c>
      <c r="AB256" s="6">
        <f t="shared" si="132"/>
        <v>0.010115660870443077</v>
      </c>
      <c r="AC256" s="6" t="str">
        <f t="shared" si="133"/>
        <v>jopet</v>
      </c>
    </row>
    <row r="257" spans="1:29" ht="12.75">
      <c r="A257" s="3">
        <v>246</v>
      </c>
      <c r="B257" s="3">
        <f aca="true" t="shared" si="134" ref="B257:B320">SIGN(U257-V257)*SQRT(ABS(U257-V257)/$F$1)</f>
        <v>0.10099734291351692</v>
      </c>
      <c r="C257" s="3">
        <f aca="true" t="shared" si="135" ref="C257:C320">SIGN(V257-W257)*SQRT(ABS(V257-W257)/$F$2)</f>
        <v>0.04113576715143567</v>
      </c>
      <c r="D257" s="3">
        <f aca="true" t="shared" si="136" ref="D257:D320">SIGN(V257-X257)*SQRT(ABS(V257-X257)/$F$3)</f>
        <v>0.034843433153571086</v>
      </c>
      <c r="E257" s="3">
        <f aca="true" t="shared" si="137" ref="E257:E320">SIGN(W257-X257)*SQRT(ABS(W257-X257)/$F$4)</f>
        <v>-0.02186518934767677</v>
      </c>
      <c r="F257" s="3">
        <f aca="true" t="shared" si="138" ref="F257:F320">SIGN(W257-Y257)*SQRT(ABS(W257-Y257)/$F$5)</f>
        <v>0.03266078523170183</v>
      </c>
      <c r="G257" s="3">
        <f aca="true" t="shared" si="139" ref="G257:G320">SIGN(X257-Y257)*SQRT(ABS(X257-Y257)/$F$6)</f>
        <v>0.03930411425234145</v>
      </c>
      <c r="H257" s="3">
        <f aca="true" t="shared" si="140" ref="H257:H320">SIGN(Y257-Z257)*SQRT(ABS(Y257-Z257)/$F$7)</f>
        <v>0.16449478086034594</v>
      </c>
      <c r="I257" s="3">
        <f aca="true" t="shared" si="141" ref="I257:I320">-C257-D257-$I$3+B257</f>
        <v>0.010018142608510153</v>
      </c>
      <c r="J257" s="3">
        <f aca="true" t="shared" si="142" ref="J257:J320">-E257-F257-$I$4+K257+K257+C257</f>
        <v>-0.05731156962548366</v>
      </c>
      <c r="K257" s="3">
        <f aca="true" t="shared" si="143" ref="K257:K320">-G257-$I$2+D257+E257</f>
        <v>-0.03632587044644713</v>
      </c>
      <c r="L257" s="3">
        <f aca="true" t="shared" si="144" ref="L257:L320">-H257-$I$1+F257+G257</f>
        <v>-0.10752988137630265</v>
      </c>
      <c r="M257" s="3">
        <f aca="true" t="shared" si="145" ref="M257:M320">(1/($F$1*ABS(B257)))+(1/($F$2*ABS(C257)))+(1/($F$3*ABS(D257)))</f>
        <v>0.07673429392980394</v>
      </c>
      <c r="N257" s="3">
        <f aca="true" t="shared" si="146" ref="N257:N320">(1/($F$2*ABS(C257)))+(1/($F$4*ABS(E257)))+(1/($F$5*ABS(F257)))</f>
        <v>0.07489482282961654</v>
      </c>
      <c r="O257" s="3">
        <f aca="true" t="shared" si="147" ref="O257:O320">(1/($F$3*ABS(D257)))+(1/($F$4*ABS(E257)))+(1/($F$6*ABS(G257)))</f>
        <v>0.0743107215983509</v>
      </c>
      <c r="P257" s="3">
        <f aca="true" t="shared" si="148" ref="P257:P320">(1/($F$6*ABS(G257)))+(1/($F$5*ABS(F257)))+(1/($F$7*ABS(H257)))</f>
        <v>0.06460809806740594</v>
      </c>
      <c r="Q257" s="3">
        <f aca="true" t="shared" si="149" ref="Q257:Q320">I257*M257</f>
        <v>0.0007687350995521108</v>
      </c>
      <c r="R257" s="3">
        <f aca="true" t="shared" si="150" ref="R257:R320">N257*J257</f>
        <v>-0.004292339853187831</v>
      </c>
      <c r="S257" s="3">
        <f aca="true" t="shared" si="151" ref="S257:S320">O257*K257</f>
        <v>-0.002699401645563696</v>
      </c>
      <c r="T257" s="3">
        <f aca="true" t="shared" si="152" ref="T257:T320">P257*L257</f>
        <v>-0.0069473011211366896</v>
      </c>
      <c r="U257" s="3">
        <f aca="true" t="shared" si="153" ref="U257:U320">U256</f>
        <v>113.6</v>
      </c>
      <c r="V257" s="3">
        <f aca="true" t="shared" si="154" ref="V257:V320">V256+Q256</f>
        <v>110.89186749976257</v>
      </c>
      <c r="W257" s="3">
        <f aca="true" t="shared" si="155" ref="W257:W320">W256+R256</f>
        <v>108.61753346367958</v>
      </c>
      <c r="X257" s="3">
        <f aca="true" t="shared" si="156" ref="X257:X320">X256+S256</f>
        <v>109.26010507405633</v>
      </c>
      <c r="Y257" s="3">
        <f aca="true" t="shared" si="157" ref="Y257:Y320">Y256+T256</f>
        <v>107.18380042724378</v>
      </c>
      <c r="Z257" s="3">
        <f aca="true" t="shared" si="158" ref="Z257:Z320">Z256</f>
        <v>100</v>
      </c>
      <c r="AA257" s="6">
        <f t="shared" si="131"/>
        <v>0.0007687350995521108</v>
      </c>
      <c r="AB257" s="6">
        <f t="shared" si="132"/>
        <v>0.010018142608510153</v>
      </c>
      <c r="AC257" s="6" t="str">
        <f t="shared" si="133"/>
        <v>jopet</v>
      </c>
    </row>
    <row r="258" spans="1:29" ht="12.75">
      <c r="A258" s="3">
        <v>247</v>
      </c>
      <c r="B258" s="3">
        <f t="shared" si="134"/>
        <v>0.10098300725730276</v>
      </c>
      <c r="C258" s="3">
        <f t="shared" si="135"/>
        <v>0.04118151142299492</v>
      </c>
      <c r="D258" s="3">
        <f t="shared" si="136"/>
        <v>0.03488044149743523</v>
      </c>
      <c r="E258" s="3">
        <f t="shared" si="137"/>
        <v>-0.021892274528386938</v>
      </c>
      <c r="F258" s="3">
        <f t="shared" si="138"/>
        <v>0.03269101157483588</v>
      </c>
      <c r="G258" s="3">
        <f t="shared" si="139"/>
        <v>0.03934429973722131</v>
      </c>
      <c r="H258" s="3">
        <f t="shared" si="140"/>
        <v>0.16441522191282934</v>
      </c>
      <c r="I258" s="3">
        <f t="shared" si="141"/>
        <v>0.009921054336872612</v>
      </c>
      <c r="J258" s="3">
        <f t="shared" si="142"/>
        <v>-0.05732949115980007</v>
      </c>
      <c r="K258" s="3">
        <f t="shared" si="143"/>
        <v>-0.036356132768173025</v>
      </c>
      <c r="L258" s="3">
        <f t="shared" si="144"/>
        <v>-0.10737991060077212</v>
      </c>
      <c r="M258" s="3">
        <f t="shared" si="145"/>
        <v>0.07669684140174853</v>
      </c>
      <c r="N258" s="3">
        <f t="shared" si="146"/>
        <v>0.07481157006127903</v>
      </c>
      <c r="O258" s="3">
        <f t="shared" si="147"/>
        <v>0.07422663204173069</v>
      </c>
      <c r="P258" s="3">
        <f t="shared" si="148"/>
        <v>0.06457878086161768</v>
      </c>
      <c r="Q258" s="3">
        <f t="shared" si="149"/>
        <v>0.0007609135310132481</v>
      </c>
      <c r="R258" s="3">
        <f t="shared" si="150"/>
        <v>-0.00428890924447886</v>
      </c>
      <c r="S258" s="3">
        <f t="shared" si="151"/>
        <v>-0.002698593289443487</v>
      </c>
      <c r="T258" s="3">
        <f t="shared" si="152"/>
        <v>-0.00693446371562736</v>
      </c>
      <c r="U258" s="3">
        <f t="shared" si="153"/>
        <v>113.6</v>
      </c>
      <c r="V258" s="3">
        <f t="shared" si="154"/>
        <v>110.89263623486212</v>
      </c>
      <c r="W258" s="3">
        <f t="shared" si="155"/>
        <v>108.61324112382638</v>
      </c>
      <c r="X258" s="3">
        <f t="shared" si="156"/>
        <v>109.25740567241077</v>
      </c>
      <c r="Y258" s="3">
        <f t="shared" si="157"/>
        <v>107.17685312612265</v>
      </c>
      <c r="Z258" s="3">
        <f t="shared" si="158"/>
        <v>100</v>
      </c>
      <c r="AA258" s="6">
        <f t="shared" si="131"/>
        <v>0.0007609135310132481</v>
      </c>
      <c r="AB258" s="6">
        <f t="shared" si="132"/>
        <v>0.009921054336872612</v>
      </c>
      <c r="AC258" s="6" t="str">
        <f t="shared" si="133"/>
        <v>jopet</v>
      </c>
    </row>
    <row r="259" spans="1:29" ht="12.75">
      <c r="A259" s="3">
        <v>248</v>
      </c>
      <c r="B259" s="3">
        <f t="shared" si="134"/>
        <v>0.10096881545615657</v>
      </c>
      <c r="C259" s="3">
        <f t="shared" si="135"/>
        <v>0.04122710340511307</v>
      </c>
      <c r="D259" s="3">
        <f t="shared" si="136"/>
        <v>0.03491731867344674</v>
      </c>
      <c r="E259" s="3">
        <f t="shared" si="137"/>
        <v>-0.021919281736244304</v>
      </c>
      <c r="F259" s="3">
        <f t="shared" si="138"/>
        <v>0.03272110304941302</v>
      </c>
      <c r="G259" s="3">
        <f t="shared" si="139"/>
        <v>0.03938433059737284</v>
      </c>
      <c r="H259" s="3">
        <f t="shared" si="140"/>
        <v>0.16433577156669885</v>
      </c>
      <c r="I259" s="3">
        <f t="shared" si="141"/>
        <v>0.00982439337759676</v>
      </c>
      <c r="J259" s="3">
        <f t="shared" si="142"/>
        <v>-0.057347305228396456</v>
      </c>
      <c r="K259" s="3">
        <f t="shared" si="143"/>
        <v>-0.036386293660170405</v>
      </c>
      <c r="L259" s="3">
        <f t="shared" si="144"/>
        <v>-0.10723033791991299</v>
      </c>
      <c r="M259" s="3">
        <f t="shared" si="145"/>
        <v>0.07665957654423398</v>
      </c>
      <c r="N259" s="3">
        <f t="shared" si="146"/>
        <v>0.07472878596335603</v>
      </c>
      <c r="O259" s="3">
        <f t="shared" si="147"/>
        <v>0.07414300896551082</v>
      </c>
      <c r="P259" s="3">
        <f t="shared" si="148"/>
        <v>0.06454970549552863</v>
      </c>
      <c r="Q259" s="3">
        <f t="shared" si="149"/>
        <v>0.0007531338361305443</v>
      </c>
      <c r="R259" s="3">
        <f t="shared" si="150"/>
        <v>-0.0042854944979880865</v>
      </c>
      <c r="S259" s="3">
        <f t="shared" si="151"/>
        <v>-0.0026977892970677236</v>
      </c>
      <c r="T259" s="3">
        <f t="shared" si="152"/>
        <v>-0.006921686732916399</v>
      </c>
      <c r="U259" s="3">
        <f t="shared" si="153"/>
        <v>113.6</v>
      </c>
      <c r="V259" s="3">
        <f t="shared" si="154"/>
        <v>110.89339714839313</v>
      </c>
      <c r="W259" s="3">
        <f t="shared" si="155"/>
        <v>108.6089522145819</v>
      </c>
      <c r="X259" s="3">
        <f t="shared" si="156"/>
        <v>109.25470707912133</v>
      </c>
      <c r="Y259" s="3">
        <f t="shared" si="157"/>
        <v>107.16991866240703</v>
      </c>
      <c r="Z259" s="3">
        <f t="shared" si="158"/>
        <v>100</v>
      </c>
      <c r="AA259" s="6">
        <f t="shared" si="131"/>
        <v>0.0007531338361305443</v>
      </c>
      <c r="AB259" s="6">
        <f t="shared" si="132"/>
        <v>0.00982439337759676</v>
      </c>
      <c r="AC259" s="6" t="str">
        <f t="shared" si="133"/>
        <v>jopet</v>
      </c>
    </row>
    <row r="260" spans="1:29" ht="12.75">
      <c r="A260" s="3">
        <v>249</v>
      </c>
      <c r="B260" s="3">
        <f t="shared" si="134"/>
        <v>0.10095476678959663</v>
      </c>
      <c r="C260" s="3">
        <f t="shared" si="135"/>
        <v>0.041272544122875406</v>
      </c>
      <c r="D260" s="3">
        <f t="shared" si="136"/>
        <v>0.03495406558885617</v>
      </c>
      <c r="E260" s="3">
        <f t="shared" si="137"/>
        <v>-0.021946211454021796</v>
      </c>
      <c r="F260" s="3">
        <f t="shared" si="138"/>
        <v>0.03275106053333384</v>
      </c>
      <c r="G260" s="3">
        <f t="shared" si="139"/>
        <v>0.039424207832786384</v>
      </c>
      <c r="H260" s="3">
        <f t="shared" si="140"/>
        <v>0.1642564292867599</v>
      </c>
      <c r="I260" s="3">
        <f t="shared" si="141"/>
        <v>0.009728157077865049</v>
      </c>
      <c r="J260" s="3">
        <f t="shared" si="142"/>
        <v>-0.05736501235234067</v>
      </c>
      <c r="K260" s="3">
        <f t="shared" si="143"/>
        <v>-0.036416353697952014</v>
      </c>
      <c r="L260" s="3">
        <f t="shared" si="144"/>
        <v>-0.10708116092063966</v>
      </c>
      <c r="M260" s="3">
        <f t="shared" si="145"/>
        <v>0.07662249733032356</v>
      </c>
      <c r="N260" s="3">
        <f t="shared" si="146"/>
        <v>0.07464646624318293</v>
      </c>
      <c r="O260" s="3">
        <f t="shared" si="147"/>
        <v>0.07405984808530768</v>
      </c>
      <c r="P260" s="3">
        <f t="shared" si="148"/>
        <v>0.06452086973140148</v>
      </c>
      <c r="Q260" s="3">
        <f t="shared" si="149"/>
        <v>0.0007453956897276829</v>
      </c>
      <c r="R260" s="3">
        <f t="shared" si="150"/>
        <v>-0.0042820954580987695</v>
      </c>
      <c r="S260" s="3">
        <f t="shared" si="151"/>
        <v>-0.0026969896226911585</v>
      </c>
      <c r="T260" s="3">
        <f t="shared" si="152"/>
        <v>-0.006908969634447829</v>
      </c>
      <c r="U260" s="3">
        <f t="shared" si="153"/>
        <v>113.6</v>
      </c>
      <c r="V260" s="3">
        <f t="shared" si="154"/>
        <v>110.89415028222926</v>
      </c>
      <c r="W260" s="3">
        <f t="shared" si="155"/>
        <v>108.60466672008391</v>
      </c>
      <c r="X260" s="3">
        <f t="shared" si="156"/>
        <v>109.25200928982426</v>
      </c>
      <c r="Y260" s="3">
        <f t="shared" si="157"/>
        <v>107.1629969756741</v>
      </c>
      <c r="Z260" s="3">
        <f t="shared" si="158"/>
        <v>100</v>
      </c>
      <c r="AA260" s="6">
        <f t="shared" si="131"/>
        <v>0.0007453956897276829</v>
      </c>
      <c r="AB260" s="6">
        <f t="shared" si="132"/>
        <v>0.009728157077865049</v>
      </c>
      <c r="AC260" s="6" t="str">
        <f t="shared" si="133"/>
        <v>jopet</v>
      </c>
    </row>
    <row r="261" spans="1:29" ht="12.75">
      <c r="A261" s="3">
        <v>250</v>
      </c>
      <c r="B261" s="3">
        <f t="shared" si="134"/>
        <v>0.100940860542196</v>
      </c>
      <c r="C261" s="3">
        <f t="shared" si="135"/>
        <v>0.041317834590859824</v>
      </c>
      <c r="D261" s="3">
        <f t="shared" si="136"/>
        <v>0.03499068314169761</v>
      </c>
      <c r="E261" s="3">
        <f t="shared" si="137"/>
        <v>-0.021973064159442383</v>
      </c>
      <c r="F261" s="3">
        <f t="shared" si="138"/>
        <v>0.032780884895293814</v>
      </c>
      <c r="G261" s="3">
        <f t="shared" si="139"/>
        <v>0.039463932432963054</v>
      </c>
      <c r="H261" s="3">
        <f t="shared" si="140"/>
        <v>0.1641771945427474</v>
      </c>
      <c r="I261" s="3">
        <f t="shared" si="141"/>
        <v>0.00963234280963858</v>
      </c>
      <c r="J261" s="3">
        <f t="shared" si="142"/>
        <v>-0.05738261304640727</v>
      </c>
      <c r="K261" s="3">
        <f t="shared" si="143"/>
        <v>-0.03644631345070783</v>
      </c>
      <c r="L261" s="3">
        <f t="shared" si="144"/>
        <v>-0.1069323772144905</v>
      </c>
      <c r="M261" s="3">
        <f t="shared" si="145"/>
        <v>0.07658560176133432</v>
      </c>
      <c r="N261" s="3">
        <f t="shared" si="146"/>
        <v>0.07456460666408632</v>
      </c>
      <c r="O261" s="3">
        <f t="shared" si="147"/>
        <v>0.07397714517253152</v>
      </c>
      <c r="P261" s="3">
        <f t="shared" si="148"/>
        <v>0.06449227136124919</v>
      </c>
      <c r="Q261" s="3">
        <f t="shared" si="149"/>
        <v>0.0007376987704476324</v>
      </c>
      <c r="R261" s="3">
        <f t="shared" si="150"/>
        <v>-0.0042787119711628265</v>
      </c>
      <c r="S261" s="3">
        <f t="shared" si="151"/>
        <v>-0.0026961942211466017</v>
      </c>
      <c r="T261" s="3">
        <f t="shared" si="152"/>
        <v>-0.006896311888620381</v>
      </c>
      <c r="U261" s="3">
        <f t="shared" si="153"/>
        <v>113.6</v>
      </c>
      <c r="V261" s="3">
        <f t="shared" si="154"/>
        <v>110.894895677919</v>
      </c>
      <c r="W261" s="3">
        <f t="shared" si="155"/>
        <v>108.60038462462582</v>
      </c>
      <c r="X261" s="3">
        <f t="shared" si="156"/>
        <v>109.24931230020157</v>
      </c>
      <c r="Y261" s="3">
        <f t="shared" si="157"/>
        <v>107.15608800603965</v>
      </c>
      <c r="Z261" s="3">
        <f t="shared" si="158"/>
        <v>100</v>
      </c>
      <c r="AA261" s="6">
        <f t="shared" si="131"/>
        <v>0.0007376987704476324</v>
      </c>
      <c r="AB261" s="6">
        <f t="shared" si="132"/>
        <v>0.00963234280963858</v>
      </c>
      <c r="AC261" s="6" t="str">
        <f t="shared" si="133"/>
        <v>jopet</v>
      </c>
    </row>
    <row r="262" spans="1:29" ht="12.75">
      <c r="A262" s="3">
        <v>251</v>
      </c>
      <c r="B262" s="3">
        <f t="shared" si="134"/>
        <v>0.10092709600352552</v>
      </c>
      <c r="C262" s="3">
        <f t="shared" si="135"/>
        <v>0.04136297581328382</v>
      </c>
      <c r="D262" s="3">
        <f t="shared" si="136"/>
        <v>0.03502717222091721</v>
      </c>
      <c r="E262" s="3">
        <f t="shared" si="137"/>
        <v>-0.02199984032525027</v>
      </c>
      <c r="F262" s="3">
        <f t="shared" si="138"/>
        <v>0.03281057699491701</v>
      </c>
      <c r="G262" s="3">
        <f t="shared" si="139"/>
        <v>0.03950350537706604</v>
      </c>
      <c r="H262" s="3">
        <f t="shared" si="140"/>
        <v>0.16409806680926076</v>
      </c>
      <c r="I262" s="3">
        <f t="shared" si="141"/>
        <v>0.0095369479693245</v>
      </c>
      <c r="J262" s="3">
        <f t="shared" si="142"/>
        <v>-0.057400107819181125</v>
      </c>
      <c r="K262" s="3">
        <f t="shared" si="143"/>
        <v>-0.0364761734813991</v>
      </c>
      <c r="L262" s="3">
        <f t="shared" si="144"/>
        <v>-0.10678398443727771</v>
      </c>
      <c r="M262" s="3">
        <f t="shared" si="145"/>
        <v>0.07654888786635441</v>
      </c>
      <c r="N262" s="3">
        <f t="shared" si="146"/>
        <v>0.07448320304444052</v>
      </c>
      <c r="O262" s="3">
        <f t="shared" si="147"/>
        <v>0.07389489605344834</v>
      </c>
      <c r="P262" s="3">
        <f t="shared" si="148"/>
        <v>0.06446390820632486</v>
      </c>
      <c r="Q262" s="3">
        <f t="shared" si="149"/>
        <v>0.0007300427606910776</v>
      </c>
      <c r="R262" s="3">
        <f t="shared" si="150"/>
        <v>-0.004275343885468846</v>
      </c>
      <c r="S262" s="3">
        <f t="shared" si="151"/>
        <v>-0.0026954030478355357</v>
      </c>
      <c r="T262" s="3">
        <f t="shared" si="152"/>
        <v>-0.006883712970670293</v>
      </c>
      <c r="U262" s="3">
        <f t="shared" si="153"/>
        <v>113.6</v>
      </c>
      <c r="V262" s="3">
        <f t="shared" si="154"/>
        <v>110.89563337668945</v>
      </c>
      <c r="W262" s="3">
        <f t="shared" si="155"/>
        <v>108.59610591265465</v>
      </c>
      <c r="X262" s="3">
        <f t="shared" si="156"/>
        <v>109.24661610598042</v>
      </c>
      <c r="Y262" s="3">
        <f t="shared" si="157"/>
        <v>107.14919169415103</v>
      </c>
      <c r="Z262" s="3">
        <f t="shared" si="158"/>
        <v>100</v>
      </c>
      <c r="AA262" s="6">
        <f t="shared" si="131"/>
        <v>0.0007300427606910776</v>
      </c>
      <c r="AB262" s="6">
        <f t="shared" si="132"/>
        <v>0.0095369479693245</v>
      </c>
      <c r="AC262" s="6" t="str">
        <f t="shared" si="133"/>
        <v>jopet</v>
      </c>
    </row>
    <row r="263" spans="1:29" ht="12.75">
      <c r="A263" s="3">
        <v>252</v>
      </c>
      <c r="B263" s="3">
        <f t="shared" si="134"/>
        <v>0.10091347246809629</v>
      </c>
      <c r="C263" s="3">
        <f t="shared" si="135"/>
        <v>0.04140796878414836</v>
      </c>
      <c r="D263" s="3">
        <f t="shared" si="136"/>
        <v>0.03506353370649949</v>
      </c>
      <c r="E263" s="3">
        <f t="shared" si="137"/>
        <v>-0.022026540419280073</v>
      </c>
      <c r="F263" s="3">
        <f t="shared" si="138"/>
        <v>0.032840137682888106</v>
      </c>
      <c r="G263" s="3">
        <f t="shared" si="139"/>
        <v>0.03954292763406911</v>
      </c>
      <c r="H263" s="3">
        <f t="shared" si="140"/>
        <v>0.16401904556570093</v>
      </c>
      <c r="I263" s="3">
        <f t="shared" si="141"/>
        <v>0.009441969977448436</v>
      </c>
      <c r="J263" s="3">
        <f t="shared" si="142"/>
        <v>-0.057417497173159054</v>
      </c>
      <c r="K263" s="3">
        <f t="shared" si="143"/>
        <v>-0.03650593434684969</v>
      </c>
      <c r="L263" s="3">
        <f t="shared" si="144"/>
        <v>-0.10663598024874371</v>
      </c>
      <c r="M263" s="3">
        <f t="shared" si="145"/>
        <v>0.0765123537017707</v>
      </c>
      <c r="N263" s="3">
        <f t="shared" si="146"/>
        <v>0.07440225125674448</v>
      </c>
      <c r="O263" s="3">
        <f t="shared" si="147"/>
        <v>0.07381309660826207</v>
      </c>
      <c r="P263" s="3">
        <f t="shared" si="148"/>
        <v>0.0644357781166218</v>
      </c>
      <c r="Q263" s="3">
        <f t="shared" si="149"/>
        <v>0.0007224273465560347</v>
      </c>
      <c r="R263" s="3">
        <f t="shared" si="150"/>
        <v>-0.004271991051210795</v>
      </c>
      <c r="S263" s="3">
        <f t="shared" si="151"/>
        <v>-0.002694616058718889</v>
      </c>
      <c r="T263" s="3">
        <f t="shared" si="152"/>
        <v>-0.006871172362556514</v>
      </c>
      <c r="U263" s="3">
        <f t="shared" si="153"/>
        <v>113.6</v>
      </c>
      <c r="V263" s="3">
        <f t="shared" si="154"/>
        <v>110.89636341945014</v>
      </c>
      <c r="W263" s="3">
        <f t="shared" si="155"/>
        <v>108.59183056876918</v>
      </c>
      <c r="X263" s="3">
        <f t="shared" si="156"/>
        <v>109.24392070293258</v>
      </c>
      <c r="Y263" s="3">
        <f t="shared" si="157"/>
        <v>107.14230798118035</v>
      </c>
      <c r="Z263" s="3">
        <f t="shared" si="158"/>
        <v>100</v>
      </c>
      <c r="AA263" s="6">
        <f t="shared" si="131"/>
        <v>0.0007224273465560347</v>
      </c>
      <c r="AB263" s="6">
        <f t="shared" si="132"/>
        <v>0.009441969977448436</v>
      </c>
      <c r="AC263" s="6" t="str">
        <f t="shared" si="133"/>
        <v>jopet</v>
      </c>
    </row>
    <row r="264" spans="1:29" ht="12.75">
      <c r="A264" s="3">
        <v>253</v>
      </c>
      <c r="B264" s="3">
        <f t="shared" si="134"/>
        <v>0.10089998923530435</v>
      </c>
      <c r="C264" s="3">
        <f t="shared" si="135"/>
        <v>0.04145281448737985</v>
      </c>
      <c r="D264" s="3">
        <f t="shared" si="136"/>
        <v>0.03509976846959076</v>
      </c>
      <c r="E264" s="3">
        <f t="shared" si="137"/>
        <v>-0.022053164904526773</v>
      </c>
      <c r="F264" s="3">
        <f t="shared" si="138"/>
        <v>0.03286956780108055</v>
      </c>
      <c r="G264" s="3">
        <f t="shared" si="139"/>
        <v>0.03958220016290255</v>
      </c>
      <c r="H264" s="3">
        <f t="shared" si="140"/>
        <v>0.16394013029620813</v>
      </c>
      <c r="I264" s="3">
        <f t="shared" si="141"/>
        <v>0.009347406278333747</v>
      </c>
      <c r="J264" s="3">
        <f t="shared" si="142"/>
        <v>-0.05743478160485106</v>
      </c>
      <c r="K264" s="3">
        <f t="shared" si="143"/>
        <v>-0.03653559659783857</v>
      </c>
      <c r="L264" s="3">
        <f t="shared" si="144"/>
        <v>-0.10648836233222504</v>
      </c>
      <c r="M264" s="3">
        <f t="shared" si="145"/>
        <v>0.076475997350806</v>
      </c>
      <c r="N264" s="3">
        <f t="shared" si="146"/>
        <v>0.07432174722671529</v>
      </c>
      <c r="O264" s="3">
        <f t="shared" si="147"/>
        <v>0.07373174277021309</v>
      </c>
      <c r="P264" s="3">
        <f t="shared" si="148"/>
        <v>0.06440787897038475</v>
      </c>
      <c r="Q264" s="3">
        <f t="shared" si="149"/>
        <v>0.0007148522177787591</v>
      </c>
      <c r="R264" s="3">
        <f t="shared" si="150"/>
        <v>-0.004268653320457338</v>
      </c>
      <c r="S264" s="3">
        <f t="shared" si="151"/>
        <v>-0.0026938332103081056</v>
      </c>
      <c r="T264" s="3">
        <f t="shared" si="152"/>
        <v>-0.006858689552848429</v>
      </c>
      <c r="U264" s="3">
        <f t="shared" si="153"/>
        <v>113.6</v>
      </c>
      <c r="V264" s="3">
        <f t="shared" si="154"/>
        <v>110.8970858467967</v>
      </c>
      <c r="W264" s="3">
        <f t="shared" si="155"/>
        <v>108.58755857771797</v>
      </c>
      <c r="X264" s="3">
        <f t="shared" si="156"/>
        <v>109.24122608687387</v>
      </c>
      <c r="Y264" s="3">
        <f t="shared" si="157"/>
        <v>107.1354368088178</v>
      </c>
      <c r="Z264" s="3">
        <f t="shared" si="158"/>
        <v>100</v>
      </c>
      <c r="AA264" s="6">
        <f t="shared" si="131"/>
        <v>0.0007148522177787591</v>
      </c>
      <c r="AB264" s="6">
        <f t="shared" si="132"/>
        <v>0.009347406278333747</v>
      </c>
      <c r="AC264" s="6" t="str">
        <f t="shared" si="133"/>
        <v>jopet</v>
      </c>
    </row>
    <row r="265" spans="1:29" ht="12.75">
      <c r="A265" s="3">
        <v>254</v>
      </c>
      <c r="B265" s="3">
        <f t="shared" si="134"/>
        <v>0.10088664560937578</v>
      </c>
      <c r="C265" s="3">
        <f t="shared" si="135"/>
        <v>0.04149751389696882</v>
      </c>
      <c r="D265" s="3">
        <f t="shared" si="136"/>
        <v>0.03513587737262086</v>
      </c>
      <c r="E265" s="3">
        <f t="shared" si="137"/>
        <v>-0.022079714239212185</v>
      </c>
      <c r="F265" s="3">
        <f t="shared" si="138"/>
        <v>0.032898868182684185</v>
      </c>
      <c r="G265" s="3">
        <f t="shared" si="139"/>
        <v>0.0396213239125966</v>
      </c>
      <c r="H265" s="3">
        <f t="shared" si="140"/>
        <v>0.16386132048960034</v>
      </c>
      <c r="I265" s="3">
        <f t="shared" si="141"/>
        <v>0.009253254339786104</v>
      </c>
      <c r="J265" s="3">
        <f t="shared" si="142"/>
        <v>-0.05745196160487903</v>
      </c>
      <c r="K265" s="3">
        <f t="shared" si="143"/>
        <v>-0.03656516077918793</v>
      </c>
      <c r="L265" s="3">
        <f t="shared" si="144"/>
        <v>-0.10634112839431958</v>
      </c>
      <c r="M265" s="3">
        <f t="shared" si="145"/>
        <v>0.07643981692306581</v>
      </c>
      <c r="N265" s="3">
        <f t="shared" si="146"/>
        <v>0.07424168693240286</v>
      </c>
      <c r="O265" s="3">
        <f t="shared" si="147"/>
        <v>0.07365083052469801</v>
      </c>
      <c r="P265" s="3">
        <f t="shared" si="148"/>
        <v>0.0643802086736304</v>
      </c>
      <c r="Q265" s="3">
        <f t="shared" si="149"/>
        <v>0.000707317067675814</v>
      </c>
      <c r="R265" s="3">
        <f t="shared" si="150"/>
        <v>-0.004265330547121859</v>
      </c>
      <c r="S265" s="3">
        <f t="shared" si="151"/>
        <v>-0.0026930544596563046</v>
      </c>
      <c r="T265" s="3">
        <f t="shared" si="152"/>
        <v>-0.006846264036615617</v>
      </c>
      <c r="U265" s="3">
        <f t="shared" si="153"/>
        <v>113.6</v>
      </c>
      <c r="V265" s="3">
        <f t="shared" si="154"/>
        <v>110.89780069901448</v>
      </c>
      <c r="W265" s="3">
        <f t="shared" si="155"/>
        <v>108.58328992439752</v>
      </c>
      <c r="X265" s="3">
        <f t="shared" si="156"/>
        <v>109.23853225366356</v>
      </c>
      <c r="Y265" s="3">
        <f t="shared" si="157"/>
        <v>107.12857811926496</v>
      </c>
      <c r="Z265" s="3">
        <f t="shared" si="158"/>
        <v>100</v>
      </c>
      <c r="AA265" s="6">
        <f t="shared" si="131"/>
        <v>0.000707317067675814</v>
      </c>
      <c r="AB265" s="6">
        <f t="shared" si="132"/>
        <v>0.009253254339786104</v>
      </c>
      <c r="AC265" s="6" t="str">
        <f t="shared" si="133"/>
        <v>jopet</v>
      </c>
    </row>
    <row r="266" spans="1:29" ht="12.75">
      <c r="A266" s="3">
        <v>255</v>
      </c>
      <c r="B266" s="3">
        <f t="shared" si="134"/>
        <v>0.10087344089931269</v>
      </c>
      <c r="C266" s="3">
        <f t="shared" si="135"/>
        <v>0.04154206797710695</v>
      </c>
      <c r="D266" s="3">
        <f t="shared" si="136"/>
        <v>0.03517186126942286</v>
      </c>
      <c r="E266" s="3">
        <f t="shared" si="137"/>
        <v>-0.022106188876851823</v>
      </c>
      <c r="F266" s="3">
        <f t="shared" si="138"/>
        <v>0.03292803965232866</v>
      </c>
      <c r="G266" s="3">
        <f t="shared" si="139"/>
        <v>0.03966029982242161</v>
      </c>
      <c r="H266" s="3">
        <f t="shared" si="140"/>
        <v>0.16378261563931346</v>
      </c>
      <c r="I266" s="3">
        <f t="shared" si="141"/>
        <v>0.009159511652782878</v>
      </c>
      <c r="J266" s="3">
        <f t="shared" si="142"/>
        <v>-0.05746903765807104</v>
      </c>
      <c r="K266" s="3">
        <f t="shared" si="143"/>
        <v>-0.036594627429850576</v>
      </c>
      <c r="L266" s="3">
        <f t="shared" si="144"/>
        <v>-0.1061942761645632</v>
      </c>
      <c r="M266" s="3">
        <f t="shared" si="145"/>
        <v>0.07640381055409412</v>
      </c>
      <c r="N266" s="3">
        <f t="shared" si="146"/>
        <v>0.07416206640332106</v>
      </c>
      <c r="O266" s="3">
        <f t="shared" si="147"/>
        <v>0.07357035590840541</v>
      </c>
      <c r="P266" s="3">
        <f t="shared" si="148"/>
        <v>0.06435276515967892</v>
      </c>
      <c r="Q266" s="3">
        <f t="shared" si="149"/>
        <v>0.0006998215930872406</v>
      </c>
      <c r="R266" s="3">
        <f t="shared" si="150"/>
        <v>-0.004262022586932823</v>
      </c>
      <c r="S266" s="3">
        <f t="shared" si="151"/>
        <v>-0.002692279764349602</v>
      </c>
      <c r="T266" s="3">
        <f t="shared" si="152"/>
        <v>-0.0068338953153202235</v>
      </c>
      <c r="U266" s="3">
        <f t="shared" si="153"/>
        <v>113.6</v>
      </c>
      <c r="V266" s="3">
        <f t="shared" si="154"/>
        <v>110.89850801608216</v>
      </c>
      <c r="W266" s="3">
        <f t="shared" si="155"/>
        <v>108.57902459385039</v>
      </c>
      <c r="X266" s="3">
        <f t="shared" si="156"/>
        <v>109.23583919920391</v>
      </c>
      <c r="Y266" s="3">
        <f t="shared" si="157"/>
        <v>107.12173185522835</v>
      </c>
      <c r="Z266" s="3">
        <f t="shared" si="158"/>
        <v>100</v>
      </c>
      <c r="AA266" s="6">
        <f t="shared" si="131"/>
        <v>0.0006998215930872406</v>
      </c>
      <c r="AB266" s="6">
        <f t="shared" si="132"/>
        <v>0.009159511652782878</v>
      </c>
      <c r="AC266" s="6" t="str">
        <f t="shared" si="133"/>
        <v>jopet</v>
      </c>
    </row>
    <row r="267" spans="1:29" ht="12.75">
      <c r="A267" s="3">
        <v>256</v>
      </c>
      <c r="B267" s="3">
        <f t="shared" si="134"/>
        <v>0.10086037441884015</v>
      </c>
      <c r="C267" s="3">
        <f t="shared" si="135"/>
        <v>0.04158647768232074</v>
      </c>
      <c r="D267" s="3">
        <f t="shared" si="136"/>
        <v>0.035207721005349954</v>
      </c>
      <c r="E267" s="3">
        <f t="shared" si="137"/>
        <v>-0.022132589266319485</v>
      </c>
      <c r="F267" s="3">
        <f t="shared" si="138"/>
        <v>0.03295708302620646</v>
      </c>
      <c r="G267" s="3">
        <f t="shared" si="139"/>
        <v>0.03969912882202665</v>
      </c>
      <c r="H267" s="3">
        <f t="shared" si="140"/>
        <v>0.16370401524334188</v>
      </c>
      <c r="I267" s="3">
        <f t="shared" si="141"/>
        <v>0.009066175731169454</v>
      </c>
      <c r="J267" s="3">
        <f t="shared" si="142"/>
        <v>-0.05748601024355861</v>
      </c>
      <c r="K267" s="3">
        <f t="shared" si="143"/>
        <v>-0.036623997082996185</v>
      </c>
      <c r="L267" s="3">
        <f t="shared" si="144"/>
        <v>-0.1060478033951088</v>
      </c>
      <c r="M267" s="3">
        <f t="shared" si="145"/>
        <v>0.0763679764049388</v>
      </c>
      <c r="N267" s="3">
        <f t="shared" si="146"/>
        <v>0.07408288171959743</v>
      </c>
      <c r="O267" s="3">
        <f t="shared" si="147"/>
        <v>0.07349031500847061</v>
      </c>
      <c r="P267" s="3">
        <f t="shared" si="148"/>
        <v>0.06432554638869406</v>
      </c>
      <c r="Q267" s="3">
        <f t="shared" si="149"/>
        <v>0.0006923654943209776</v>
      </c>
      <c r="R267" s="3">
        <f t="shared" si="150"/>
        <v>-0.004258729297405118</v>
      </c>
      <c r="S267" s="3">
        <f t="shared" si="151"/>
        <v>-0.0026915090824986983</v>
      </c>
      <c r="T267" s="3">
        <f t="shared" si="152"/>
        <v>-0.006821582896711179</v>
      </c>
      <c r="U267" s="3">
        <f t="shared" si="153"/>
        <v>113.6</v>
      </c>
      <c r="V267" s="3">
        <f t="shared" si="154"/>
        <v>110.89920783767525</v>
      </c>
      <c r="W267" s="3">
        <f t="shared" si="155"/>
        <v>108.57476257126346</v>
      </c>
      <c r="X267" s="3">
        <f t="shared" si="156"/>
        <v>109.23314691943956</v>
      </c>
      <c r="Y267" s="3">
        <f t="shared" si="157"/>
        <v>107.11489795991302</v>
      </c>
      <c r="Z267" s="3">
        <f t="shared" si="158"/>
        <v>100</v>
      </c>
      <c r="AA267" s="6">
        <f t="shared" si="131"/>
        <v>0.0006923654943209776</v>
      </c>
      <c r="AB267" s="6">
        <f t="shared" si="132"/>
        <v>0.009066175731169454</v>
      </c>
      <c r="AC267" s="6" t="str">
        <f t="shared" si="133"/>
        <v>jopet</v>
      </c>
    </row>
    <row r="268" spans="1:29" ht="12.75">
      <c r="A268" s="3">
        <v>257</v>
      </c>
      <c r="B268" s="3">
        <f t="shared" si="134"/>
        <v>0.10084744548635399</v>
      </c>
      <c r="C268" s="3">
        <f t="shared" si="135"/>
        <v>0.04163074395760402</v>
      </c>
      <c r="D268" s="3">
        <f t="shared" si="136"/>
        <v>0.03524345741739118</v>
      </c>
      <c r="E268" s="3">
        <f t="shared" si="137"/>
        <v>-0.022158915851912032</v>
      </c>
      <c r="F268" s="3">
        <f t="shared" si="138"/>
        <v>0.03298599911219155</v>
      </c>
      <c r="G268" s="3">
        <f t="shared" si="139"/>
        <v>0.03973781183157447</v>
      </c>
      <c r="H268" s="3">
        <f t="shared" si="140"/>
        <v>0.16362551880418083</v>
      </c>
      <c r="I268" s="3">
        <f t="shared" si="141"/>
        <v>0.008973244111358789</v>
      </c>
      <c r="J268" s="3">
        <f t="shared" si="142"/>
        <v>-0.05750287983486613</v>
      </c>
      <c r="K268" s="3">
        <f t="shared" si="143"/>
        <v>-0.036653270266095314</v>
      </c>
      <c r="L268" s="3">
        <f t="shared" si="144"/>
        <v>-0.1059017078604148</v>
      </c>
      <c r="M268" s="3">
        <f t="shared" si="145"/>
        <v>0.07633231266172497</v>
      </c>
      <c r="N268" s="3">
        <f t="shared" si="146"/>
        <v>0.07400412901113915</v>
      </c>
      <c r="O268" s="3">
        <f t="shared" si="147"/>
        <v>0.07341070396164567</v>
      </c>
      <c r="P268" s="3">
        <f t="shared" si="148"/>
        <v>0.06429855034723406</v>
      </c>
      <c r="Q268" s="3">
        <f t="shared" si="149"/>
        <v>0.0006849484750982214</v>
      </c>
      <c r="R268" s="3">
        <f t="shared" si="150"/>
        <v>-0.004255450537811465</v>
      </c>
      <c r="S268" s="3">
        <f t="shared" si="151"/>
        <v>-0.002690742372730513</v>
      </c>
      <c r="T268" s="3">
        <f t="shared" si="152"/>
        <v>-0.006809326294720954</v>
      </c>
      <c r="U268" s="3">
        <f t="shared" si="153"/>
        <v>113.6</v>
      </c>
      <c r="V268" s="3">
        <f t="shared" si="154"/>
        <v>110.89990020316957</v>
      </c>
      <c r="W268" s="3">
        <f t="shared" si="155"/>
        <v>108.57050384196606</v>
      </c>
      <c r="X268" s="3">
        <f t="shared" si="156"/>
        <v>109.23045541035707</v>
      </c>
      <c r="Y268" s="3">
        <f t="shared" si="157"/>
        <v>107.10807637701632</v>
      </c>
      <c r="Z268" s="3">
        <f t="shared" si="158"/>
        <v>100</v>
      </c>
      <c r="AA268" s="6">
        <f t="shared" si="131"/>
        <v>0.0006849484750982214</v>
      </c>
      <c r="AB268" s="6">
        <f t="shared" si="132"/>
        <v>0.008973244111358789</v>
      </c>
      <c r="AC268" s="6" t="str">
        <f t="shared" si="133"/>
        <v>jopet</v>
      </c>
    </row>
    <row r="269" spans="1:29" ht="12.75">
      <c r="A269" s="3">
        <v>258</v>
      </c>
      <c r="B269" s="3">
        <f t="shared" si="134"/>
        <v>0.10083465342486912</v>
      </c>
      <c r="C269" s="3">
        <f t="shared" si="135"/>
        <v>0.04167486773854719</v>
      </c>
      <c r="D269" s="3">
        <f t="shared" si="136"/>
        <v>0.03527907133428473</v>
      </c>
      <c r="E269" s="3">
        <f t="shared" si="137"/>
        <v>-0.022185169073411438</v>
      </c>
      <c r="F269" s="3">
        <f t="shared" si="138"/>
        <v>0.033014788709958255</v>
      </c>
      <c r="G269" s="3">
        <f t="shared" si="139"/>
        <v>0.039776349761875315</v>
      </c>
      <c r="H269" s="3">
        <f t="shared" si="140"/>
        <v>0.16354712582876846</v>
      </c>
      <c r="I269" s="3">
        <f t="shared" si="141"/>
        <v>0.008880714352037203</v>
      </c>
      <c r="J269" s="3">
        <f t="shared" si="142"/>
        <v>-0.05751964690000367</v>
      </c>
      <c r="K269" s="3">
        <f t="shared" si="143"/>
        <v>-0.036682447501002025</v>
      </c>
      <c r="L269" s="3">
        <f t="shared" si="144"/>
        <v>-0.10575598735693491</v>
      </c>
      <c r="M269" s="3">
        <f t="shared" si="145"/>
        <v>0.07629681753523773</v>
      </c>
      <c r="N269" s="3">
        <f t="shared" si="146"/>
        <v>0.07392580445681685</v>
      </c>
      <c r="O269" s="3">
        <f t="shared" si="147"/>
        <v>0.073331518953488</v>
      </c>
      <c r="P269" s="3">
        <f t="shared" si="148"/>
        <v>0.0642717750478102</v>
      </c>
      <c r="Q269" s="3">
        <f t="shared" si="149"/>
        <v>0.0006775702424999494</v>
      </c>
      <c r="R269" s="3">
        <f t="shared" si="150"/>
        <v>-0.004252186169154823</v>
      </c>
      <c r="S269" s="3">
        <f t="shared" si="151"/>
        <v>-0.0026899795941800583</v>
      </c>
      <c r="T269" s="3">
        <f t="shared" si="152"/>
        <v>-0.00679712502936398</v>
      </c>
      <c r="U269" s="3">
        <f t="shared" si="153"/>
        <v>113.6</v>
      </c>
      <c r="V269" s="3">
        <f t="shared" si="154"/>
        <v>110.90058515164466</v>
      </c>
      <c r="W269" s="3">
        <f t="shared" si="155"/>
        <v>108.56624839142825</v>
      </c>
      <c r="X269" s="3">
        <f t="shared" si="156"/>
        <v>109.22776466798433</v>
      </c>
      <c r="Y269" s="3">
        <f t="shared" si="157"/>
        <v>107.1012670507216</v>
      </c>
      <c r="Z269" s="3">
        <f t="shared" si="158"/>
        <v>100</v>
      </c>
      <c r="AA269" s="6">
        <f aca="true" t="shared" si="159" ref="AA269:AA332">MAX(Q269:T269)</f>
        <v>0.0006775702424999494</v>
      </c>
      <c r="AB269" s="6">
        <f aca="true" t="shared" si="160" ref="AB269:AB332">MAX(I269:L269)</f>
        <v>0.008880714352037203</v>
      </c>
      <c r="AC269" s="6" t="str">
        <f aca="true" t="shared" si="161" ref="AC269:AC332">IF(AND(ABS(AA269)&lt;0.01,ABS(AB269)&lt;0.001),"konvergirao","jopet")</f>
        <v>jopet</v>
      </c>
    </row>
    <row r="270" spans="1:29" ht="12.75">
      <c r="A270" s="3">
        <v>259</v>
      </c>
      <c r="B270" s="3">
        <f t="shared" si="134"/>
        <v>0.10082199756196934</v>
      </c>
      <c r="C270" s="3">
        <f t="shared" si="135"/>
        <v>0.04171884995146454</v>
      </c>
      <c r="D270" s="3">
        <f t="shared" si="136"/>
        <v>0.035314563576628835</v>
      </c>
      <c r="E270" s="3">
        <f t="shared" si="137"/>
        <v>-0.02221134936614733</v>
      </c>
      <c r="F270" s="3">
        <f t="shared" si="138"/>
        <v>0.033043452611096376</v>
      </c>
      <c r="G270" s="3">
        <f t="shared" si="139"/>
        <v>0.03981474351451765</v>
      </c>
      <c r="H270" s="3">
        <f t="shared" si="140"/>
        <v>0.1634688358284298</v>
      </c>
      <c r="I270" s="3">
        <f t="shared" si="141"/>
        <v>0.008788584033875974</v>
      </c>
      <c r="J270" s="3">
        <f t="shared" si="142"/>
        <v>-0.0575363119015568</v>
      </c>
      <c r="K270" s="3">
        <f t="shared" si="143"/>
        <v>-0.03671152930403615</v>
      </c>
      <c r="L270" s="3">
        <f t="shared" si="144"/>
        <v>-0.1056106397028158</v>
      </c>
      <c r="M270" s="3">
        <f t="shared" si="145"/>
        <v>0.07626148926051303</v>
      </c>
      <c r="N270" s="3">
        <f t="shared" si="146"/>
        <v>0.07384790428366361</v>
      </c>
      <c r="O270" s="3">
        <f t="shared" si="147"/>
        <v>0.07325275621756358</v>
      </c>
      <c r="P270" s="3">
        <f t="shared" si="148"/>
        <v>0.06424521852845541</v>
      </c>
      <c r="Q270" s="3">
        <f t="shared" si="149"/>
        <v>0.0006702305069145488</v>
      </c>
      <c r="R270" s="3">
        <f t="shared" si="150"/>
        <v>-0.004248936054141182</v>
      </c>
      <c r="S270" s="3">
        <f t="shared" si="151"/>
        <v>-0.002689220706482502</v>
      </c>
      <c r="T270" s="3">
        <f t="shared" si="152"/>
        <v>-0.00678497862663737</v>
      </c>
      <c r="U270" s="3">
        <f t="shared" si="153"/>
        <v>113.6</v>
      </c>
      <c r="V270" s="3">
        <f t="shared" si="154"/>
        <v>110.90126272188716</v>
      </c>
      <c r="W270" s="3">
        <f t="shared" si="155"/>
        <v>108.56199620525909</v>
      </c>
      <c r="X270" s="3">
        <f t="shared" si="156"/>
        <v>109.22507468839015</v>
      </c>
      <c r="Y270" s="3">
        <f t="shared" si="157"/>
        <v>107.09446992569224</v>
      </c>
      <c r="Z270" s="3">
        <f t="shared" si="158"/>
        <v>100</v>
      </c>
      <c r="AA270" s="6">
        <f t="shared" si="159"/>
        <v>0.0006702305069145488</v>
      </c>
      <c r="AB270" s="6">
        <f t="shared" si="160"/>
        <v>0.008788584033875974</v>
      </c>
      <c r="AC270" s="6" t="str">
        <f t="shared" si="161"/>
        <v>jopet</v>
      </c>
    </row>
    <row r="271" spans="1:29" ht="12.75">
      <c r="A271" s="3">
        <v>260</v>
      </c>
      <c r="B271" s="3">
        <f t="shared" si="134"/>
        <v>0.10080947722975753</v>
      </c>
      <c r="C271" s="3">
        <f t="shared" si="135"/>
        <v>0.041762691513519426</v>
      </c>
      <c r="D271" s="3">
        <f t="shared" si="136"/>
        <v>0.03534993495699164</v>
      </c>
      <c r="E271" s="3">
        <f t="shared" si="137"/>
        <v>-0.022237457161057062</v>
      </c>
      <c r="F271" s="3">
        <f t="shared" si="138"/>
        <v>0.033071991599224464</v>
      </c>
      <c r="G271" s="3">
        <f t="shared" si="139"/>
        <v>0.039852993981996154</v>
      </c>
      <c r="H271" s="3">
        <f t="shared" si="140"/>
        <v>0.16339064831882172</v>
      </c>
      <c r="I271" s="3">
        <f t="shared" si="141"/>
        <v>0.008696850759246463</v>
      </c>
      <c r="J271" s="3">
        <f t="shared" si="142"/>
        <v>-0.05755287529677114</v>
      </c>
      <c r="K271" s="3">
        <f t="shared" si="143"/>
        <v>-0.036740516186061584</v>
      </c>
      <c r="L271" s="3">
        <f t="shared" si="144"/>
        <v>-0.1054656627376011</v>
      </c>
      <c r="M271" s="3">
        <f t="shared" si="145"/>
        <v>0.07622632609643645</v>
      </c>
      <c r="N271" s="3">
        <f t="shared" si="146"/>
        <v>0.07377042476609183</v>
      </c>
      <c r="O271" s="3">
        <f t="shared" si="147"/>
        <v>0.0731744120346679</v>
      </c>
      <c r="P271" s="3">
        <f t="shared" si="148"/>
        <v>0.06421887885230176</v>
      </c>
      <c r="Q271" s="3">
        <f t="shared" si="149"/>
        <v>0.0006629289819863618</v>
      </c>
      <c r="R271" s="3">
        <f t="shared" si="150"/>
        <v>-0.00424570005715272</v>
      </c>
      <c r="S271" s="3">
        <f t="shared" si="151"/>
        <v>-0.0026884656697652555</v>
      </c>
      <c r="T271" s="3">
        <f t="shared" si="152"/>
        <v>-0.006772886618423722</v>
      </c>
      <c r="U271" s="3">
        <f t="shared" si="153"/>
        <v>113.6</v>
      </c>
      <c r="V271" s="3">
        <f t="shared" si="154"/>
        <v>110.90193295239408</v>
      </c>
      <c r="W271" s="3">
        <f t="shared" si="155"/>
        <v>108.55774726920495</v>
      </c>
      <c r="X271" s="3">
        <f t="shared" si="156"/>
        <v>109.22238546768367</v>
      </c>
      <c r="Y271" s="3">
        <f t="shared" si="157"/>
        <v>107.0876849470656</v>
      </c>
      <c r="Z271" s="3">
        <f t="shared" si="158"/>
        <v>100</v>
      </c>
      <c r="AA271" s="6">
        <f t="shared" si="159"/>
        <v>0.0006629289819863618</v>
      </c>
      <c r="AB271" s="6">
        <f t="shared" si="160"/>
        <v>0.008696850759246463</v>
      </c>
      <c r="AC271" s="6" t="str">
        <f t="shared" si="161"/>
        <v>jopet</v>
      </c>
    </row>
    <row r="272" spans="1:29" ht="12.75">
      <c r="A272" s="3">
        <v>261</v>
      </c>
      <c r="B272" s="3">
        <f t="shared" si="134"/>
        <v>0.10079709176480638</v>
      </c>
      <c r="C272" s="3">
        <f t="shared" si="135"/>
        <v>0.04180639333284738</v>
      </c>
      <c r="D272" s="3">
        <f t="shared" si="136"/>
        <v>0.03538518628001847</v>
      </c>
      <c r="E272" s="3">
        <f t="shared" si="137"/>
        <v>-0.02226349288474605</v>
      </c>
      <c r="F272" s="3">
        <f t="shared" si="138"/>
        <v>0.033100406450101476</v>
      </c>
      <c r="G272" s="3">
        <f t="shared" si="139"/>
        <v>0.039891102047838405</v>
      </c>
      <c r="H272" s="3">
        <f t="shared" si="140"/>
        <v>0.16331256281987827</v>
      </c>
      <c r="I272" s="3">
        <f t="shared" si="141"/>
        <v>0.008605512151940525</v>
      </c>
      <c r="J272" s="3">
        <f t="shared" si="142"/>
        <v>-0.05756933753764002</v>
      </c>
      <c r="K272" s="3">
        <f t="shared" si="143"/>
        <v>-0.036769408652565984</v>
      </c>
      <c r="L272" s="3">
        <f t="shared" si="144"/>
        <v>-0.10532105432193839</v>
      </c>
      <c r="M272" s="3">
        <f t="shared" si="145"/>
        <v>0.07619132632535049</v>
      </c>
      <c r="N272" s="3">
        <f t="shared" si="146"/>
        <v>0.0736933622251235</v>
      </c>
      <c r="O272" s="3">
        <f t="shared" si="147"/>
        <v>0.07309648273206026</v>
      </c>
      <c r="P272" s="3">
        <f t="shared" si="148"/>
        <v>0.06419275410716589</v>
      </c>
      <c r="Q272" s="3">
        <f t="shared" si="149"/>
        <v>0.0006556653845652696</v>
      </c>
      <c r="R272" s="3">
        <f t="shared" si="150"/>
        <v>-0.004242478044221705</v>
      </c>
      <c r="S272" s="3">
        <f t="shared" si="151"/>
        <v>-0.0026877144446403566</v>
      </c>
      <c r="T272" s="3">
        <f t="shared" si="152"/>
        <v>-0.0067608485423956526</v>
      </c>
      <c r="U272" s="3">
        <f t="shared" si="153"/>
        <v>113.6</v>
      </c>
      <c r="V272" s="3">
        <f t="shared" si="154"/>
        <v>110.90259588137606</v>
      </c>
      <c r="W272" s="3">
        <f t="shared" si="155"/>
        <v>108.5535015691478</v>
      </c>
      <c r="X272" s="3">
        <f t="shared" si="156"/>
        <v>109.2196970020139</v>
      </c>
      <c r="Y272" s="3">
        <f t="shared" si="157"/>
        <v>107.08091206044718</v>
      </c>
      <c r="Z272" s="3">
        <f t="shared" si="158"/>
        <v>100</v>
      </c>
      <c r="AA272" s="6">
        <f t="shared" si="159"/>
        <v>0.0006556653845652696</v>
      </c>
      <c r="AB272" s="6">
        <f t="shared" si="160"/>
        <v>0.008605512151940525</v>
      </c>
      <c r="AC272" s="6" t="str">
        <f t="shared" si="161"/>
        <v>jopet</v>
      </c>
    </row>
    <row r="273" spans="1:29" ht="12.75">
      <c r="A273" s="3">
        <v>262</v>
      </c>
      <c r="B273" s="3">
        <f t="shared" si="134"/>
        <v>0.10078484050811001</v>
      </c>
      <c r="C273" s="3">
        <f t="shared" si="135"/>
        <v>0.041849956308676876</v>
      </c>
      <c r="D273" s="3">
        <f t="shared" si="136"/>
        <v>0.035420318342538</v>
      </c>
      <c r="E273" s="3">
        <f t="shared" si="137"/>
        <v>-0.02228945695954547</v>
      </c>
      <c r="F273" s="3">
        <f t="shared" si="138"/>
        <v>0.033128697931736666</v>
      </c>
      <c r="G273" s="3">
        <f t="shared" si="139"/>
        <v>0.039929068586728685</v>
      </c>
      <c r="H273" s="3">
        <f t="shared" si="140"/>
        <v>0.16323457885575687</v>
      </c>
      <c r="I273" s="3">
        <f t="shared" si="141"/>
        <v>0.00851456585689514</v>
      </c>
      <c r="J273" s="3">
        <f t="shared" si="142"/>
        <v>-0.05758569907098663</v>
      </c>
      <c r="K273" s="3">
        <f t="shared" si="143"/>
        <v>-0.03679820720373616</v>
      </c>
      <c r="L273" s="3">
        <f t="shared" si="144"/>
        <v>-0.10517681233729154</v>
      </c>
      <c r="M273" s="3">
        <f t="shared" si="145"/>
        <v>0.07615648825266913</v>
      </c>
      <c r="N273" s="3">
        <f t="shared" si="146"/>
        <v>0.07361671302763798</v>
      </c>
      <c r="O273" s="3">
        <f t="shared" si="147"/>
        <v>0.07301896468271564</v>
      </c>
      <c r="P273" s="3">
        <f t="shared" si="148"/>
        <v>0.06416684240514305</v>
      </c>
      <c r="Q273" s="3">
        <f t="shared" si="149"/>
        <v>0.0006484394346572124</v>
      </c>
      <c r="R273" s="3">
        <f t="shared" si="150"/>
        <v>-0.004239269883004742</v>
      </c>
      <c r="S273" s="3">
        <f t="shared" si="151"/>
        <v>-0.0026869669921968627</v>
      </c>
      <c r="T273" s="3">
        <f t="shared" si="152"/>
        <v>-0.006748863941922291</v>
      </c>
      <c r="U273" s="3">
        <f t="shared" si="153"/>
        <v>113.6</v>
      </c>
      <c r="V273" s="3">
        <f t="shared" si="154"/>
        <v>110.90325154676063</v>
      </c>
      <c r="W273" s="3">
        <f t="shared" si="155"/>
        <v>108.54925909110358</v>
      </c>
      <c r="X273" s="3">
        <f t="shared" si="156"/>
        <v>109.21700928756925</v>
      </c>
      <c r="Y273" s="3">
        <f t="shared" si="157"/>
        <v>107.07415121190478</v>
      </c>
      <c r="Z273" s="3">
        <f t="shared" si="158"/>
        <v>100</v>
      </c>
      <c r="AA273" s="6">
        <f t="shared" si="159"/>
        <v>0.0006484394346572124</v>
      </c>
      <c r="AB273" s="6">
        <f t="shared" si="160"/>
        <v>0.00851456585689514</v>
      </c>
      <c r="AC273" s="6" t="str">
        <f t="shared" si="161"/>
        <v>jopet</v>
      </c>
    </row>
    <row r="274" spans="1:29" ht="12.75">
      <c r="A274" s="3">
        <v>263</v>
      </c>
      <c r="B274" s="3">
        <f t="shared" si="134"/>
        <v>0.10077272280503746</v>
      </c>
      <c r="C274" s="3">
        <f t="shared" si="135"/>
        <v>0.041893381331448015</v>
      </c>
      <c r="D274" s="3">
        <f t="shared" si="136"/>
        <v>0.03545533193366512</v>
      </c>
      <c r="E274" s="3">
        <f t="shared" si="137"/>
        <v>-0.022315349803571166</v>
      </c>
      <c r="F274" s="3">
        <f t="shared" si="138"/>
        <v>0.033156866804496456</v>
      </c>
      <c r="G274" s="3">
        <f t="shared" si="139"/>
        <v>0.039966894464629886</v>
      </c>
      <c r="H274" s="3">
        <f t="shared" si="140"/>
        <v>0.16315669595478619</v>
      </c>
      <c r="I274" s="3">
        <f t="shared" si="141"/>
        <v>0.008424009539924324</v>
      </c>
      <c r="J274" s="3">
        <f t="shared" si="142"/>
        <v>-0.05760196033854914</v>
      </c>
      <c r="K274" s="3">
        <f t="shared" si="143"/>
        <v>-0.03682691233453594</v>
      </c>
      <c r="L274" s="3">
        <f t="shared" si="144"/>
        <v>-0.10503293468565983</v>
      </c>
      <c r="M274" s="3">
        <f t="shared" si="145"/>
        <v>0.07612181020650077</v>
      </c>
      <c r="N274" s="3">
        <f t="shared" si="146"/>
        <v>0.07354047358563234</v>
      </c>
      <c r="O274" s="3">
        <f t="shared" si="147"/>
        <v>0.07294185430458881</v>
      </c>
      <c r="P274" s="3">
        <f t="shared" si="148"/>
        <v>0.06414114188220955</v>
      </c>
      <c r="Q274" s="3">
        <f t="shared" si="149"/>
        <v>0.0006412508553758713</v>
      </c>
      <c r="R274" s="3">
        <f t="shared" si="150"/>
        <v>-0.004236075442757715</v>
      </c>
      <c r="S274" s="3">
        <f t="shared" si="151"/>
        <v>-0.002686223273993585</v>
      </c>
      <c r="T274" s="3">
        <f t="shared" si="152"/>
        <v>-0.006736932365977756</v>
      </c>
      <c r="U274" s="3">
        <f t="shared" si="153"/>
        <v>113.6</v>
      </c>
      <c r="V274" s="3">
        <f t="shared" si="154"/>
        <v>110.90389998619528</v>
      </c>
      <c r="W274" s="3">
        <f t="shared" si="155"/>
        <v>108.54501982122058</v>
      </c>
      <c r="X274" s="3">
        <f t="shared" si="156"/>
        <v>109.21432232057705</v>
      </c>
      <c r="Y274" s="3">
        <f t="shared" si="157"/>
        <v>107.06740234796285</v>
      </c>
      <c r="Z274" s="3">
        <f t="shared" si="158"/>
        <v>100</v>
      </c>
      <c r="AA274" s="6">
        <f t="shared" si="159"/>
        <v>0.0006412508553758713</v>
      </c>
      <c r="AB274" s="6">
        <f t="shared" si="160"/>
        <v>0.008424009539924324</v>
      </c>
      <c r="AC274" s="6" t="str">
        <f t="shared" si="161"/>
        <v>jopet</v>
      </c>
    </row>
    <row r="275" spans="1:29" ht="12.75">
      <c r="A275" s="3">
        <v>264</v>
      </c>
      <c r="B275" s="3">
        <f t="shared" si="134"/>
        <v>0.10076073800528469</v>
      </c>
      <c r="C275" s="3">
        <f t="shared" si="135"/>
        <v>0.04193666928292972</v>
      </c>
      <c r="D275" s="3">
        <f t="shared" si="136"/>
        <v>0.03549022783490415</v>
      </c>
      <c r="E275" s="3">
        <f t="shared" si="137"/>
        <v>-0.0223411718307795</v>
      </c>
      <c r="F275" s="3">
        <f t="shared" si="138"/>
        <v>0.033184913821210575</v>
      </c>
      <c r="G275" s="3">
        <f t="shared" si="139"/>
        <v>0.04000458053890314</v>
      </c>
      <c r="H275" s="3">
        <f t="shared" si="140"/>
        <v>0.16307891364941374</v>
      </c>
      <c r="I275" s="3">
        <f t="shared" si="141"/>
        <v>0.008333840887450816</v>
      </c>
      <c r="J275" s="3">
        <f t="shared" si="142"/>
        <v>-0.057618121777058356</v>
      </c>
      <c r="K275" s="3">
        <f t="shared" si="143"/>
        <v>-0.03685552453477849</v>
      </c>
      <c r="L275" s="3">
        <f t="shared" si="144"/>
        <v>-0.10488941928930003</v>
      </c>
      <c r="M275" s="3">
        <f t="shared" si="145"/>
        <v>0.07608729053727764</v>
      </c>
      <c r="N275" s="3">
        <f t="shared" si="146"/>
        <v>0.07346464035549824</v>
      </c>
      <c r="O275" s="3">
        <f t="shared" si="147"/>
        <v>0.07286514805989477</v>
      </c>
      <c r="P275" s="3">
        <f t="shared" si="148"/>
        <v>0.06411565069783301</v>
      </c>
      <c r="Q275" s="3">
        <f t="shared" si="149"/>
        <v>0.000634099372894914</v>
      </c>
      <c r="R275" s="3">
        <f t="shared" si="150"/>
        <v>-0.004232894594310893</v>
      </c>
      <c r="S275" s="3">
        <f t="shared" si="151"/>
        <v>-0.0026854832520517196</v>
      </c>
      <c r="T275" s="3">
        <f t="shared" si="152"/>
        <v>-0.0067250533690513085</v>
      </c>
      <c r="U275" s="3">
        <f t="shared" si="153"/>
        <v>113.6</v>
      </c>
      <c r="V275" s="3">
        <f t="shared" si="154"/>
        <v>110.90454123705067</v>
      </c>
      <c r="W275" s="3">
        <f t="shared" si="155"/>
        <v>108.54078374577782</v>
      </c>
      <c r="X275" s="3">
        <f t="shared" si="156"/>
        <v>109.21163609730306</v>
      </c>
      <c r="Y275" s="3">
        <f t="shared" si="157"/>
        <v>107.06066541559687</v>
      </c>
      <c r="Z275" s="3">
        <f t="shared" si="158"/>
        <v>100</v>
      </c>
      <c r="AA275" s="6">
        <f t="shared" si="159"/>
        <v>0.000634099372894914</v>
      </c>
      <c r="AB275" s="6">
        <f t="shared" si="160"/>
        <v>0.008333840887450816</v>
      </c>
      <c r="AC275" s="6" t="str">
        <f t="shared" si="161"/>
        <v>jopet</v>
      </c>
    </row>
    <row r="276" spans="1:29" ht="12.75">
      <c r="A276" s="3">
        <v>265</v>
      </c>
      <c r="B276" s="3">
        <f t="shared" si="134"/>
        <v>0.10074888546282973</v>
      </c>
      <c r="C276" s="3">
        <f t="shared" si="135"/>
        <v>0.04197982103633382</v>
      </c>
      <c r="D276" s="3">
        <f t="shared" si="136"/>
        <v>0.03552500682024836</v>
      </c>
      <c r="E276" s="3">
        <f t="shared" si="137"/>
        <v>-0.022366923451023007</v>
      </c>
      <c r="F276" s="3">
        <f t="shared" si="138"/>
        <v>0.033212839727275824</v>
      </c>
      <c r="G276" s="3">
        <f t="shared" si="139"/>
        <v>0.040042127658425374</v>
      </c>
      <c r="H276" s="3">
        <f t="shared" si="140"/>
        <v>0.16300123147615536</v>
      </c>
      <c r="I276" s="3">
        <f t="shared" si="141"/>
        <v>0.008244057606247551</v>
      </c>
      <c r="J276" s="3">
        <f t="shared" si="142"/>
        <v>-0.057634183818319036</v>
      </c>
      <c r="K276" s="3">
        <f t="shared" si="143"/>
        <v>-0.03688404428920002</v>
      </c>
      <c r="L276" s="3">
        <f t="shared" si="144"/>
        <v>-0.10474626409045418</v>
      </c>
      <c r="M276" s="3">
        <f t="shared" si="145"/>
        <v>0.07605292761739355</v>
      </c>
      <c r="N276" s="3">
        <f t="shared" si="146"/>
        <v>0.0733892098373126</v>
      </c>
      <c r="O276" s="3">
        <f t="shared" si="147"/>
        <v>0.07278884245440341</v>
      </c>
      <c r="P276" s="3">
        <f t="shared" si="148"/>
        <v>0.06409036703459017</v>
      </c>
      <c r="Q276" s="3">
        <f t="shared" si="149"/>
        <v>0.0006269847164015678</v>
      </c>
      <c r="R276" s="3">
        <f t="shared" si="150"/>
        <v>-0.0042297272100448625</v>
      </c>
      <c r="S276" s="3">
        <f t="shared" si="151"/>
        <v>-0.0026847468888478183</v>
      </c>
      <c r="T276" s="3">
        <f t="shared" si="152"/>
        <v>-0.006713226511059321</v>
      </c>
      <c r="U276" s="3">
        <f t="shared" si="153"/>
        <v>113.6</v>
      </c>
      <c r="V276" s="3">
        <f t="shared" si="154"/>
        <v>110.90517533642355</v>
      </c>
      <c r="W276" s="3">
        <f t="shared" si="155"/>
        <v>108.5365508511835</v>
      </c>
      <c r="X276" s="3">
        <f t="shared" si="156"/>
        <v>109.208950614051</v>
      </c>
      <c r="Y276" s="3">
        <f t="shared" si="157"/>
        <v>107.05394036222782</v>
      </c>
      <c r="Z276" s="3">
        <f t="shared" si="158"/>
        <v>100</v>
      </c>
      <c r="AA276" s="6">
        <f t="shared" si="159"/>
        <v>0.0006269847164015678</v>
      </c>
      <c r="AB276" s="6">
        <f t="shared" si="160"/>
        <v>0.008244057606247551</v>
      </c>
      <c r="AC276" s="6" t="str">
        <f t="shared" si="161"/>
        <v>jopet</v>
      </c>
    </row>
    <row r="277" spans="1:29" ht="12.75">
      <c r="A277" s="3">
        <v>266</v>
      </c>
      <c r="B277" s="3">
        <f t="shared" si="134"/>
        <v>0.10073716453588621</v>
      </c>
      <c r="C277" s="3">
        <f t="shared" si="135"/>
        <v>0.042022837456428874</v>
      </c>
      <c r="D277" s="3">
        <f t="shared" si="136"/>
        <v>0.035559669656279436</v>
      </c>
      <c r="E277" s="3">
        <f t="shared" si="137"/>
        <v>-0.022392605070105646</v>
      </c>
      <c r="F277" s="3">
        <f t="shared" si="138"/>
        <v>0.033240645260757776</v>
      </c>
      <c r="G277" s="3">
        <f t="shared" si="139"/>
        <v>0.040079536663704826</v>
      </c>
      <c r="H277" s="3">
        <f t="shared" si="140"/>
        <v>0.16292364897554482</v>
      </c>
      <c r="I277" s="3">
        <f t="shared" si="141"/>
        <v>0.008154657423177905</v>
      </c>
      <c r="J277" s="3">
        <f t="shared" si="142"/>
        <v>-0.057650146889285325</v>
      </c>
      <c r="K277" s="3">
        <f t="shared" si="143"/>
        <v>-0.03691247207753104</v>
      </c>
      <c r="L277" s="3">
        <f t="shared" si="144"/>
        <v>-0.10460346705108221</v>
      </c>
      <c r="M277" s="3">
        <f t="shared" si="145"/>
        <v>0.07601871984084768</v>
      </c>
      <c r="N277" s="3">
        <f t="shared" si="146"/>
        <v>0.07331417857414116</v>
      </c>
      <c r="O277" s="3">
        <f t="shared" si="147"/>
        <v>0.07271293403674602</v>
      </c>
      <c r="P277" s="3">
        <f t="shared" si="148"/>
        <v>0.06406528909779297</v>
      </c>
      <c r="Q277" s="3">
        <f t="shared" si="149"/>
        <v>0.0006199066180506501</v>
      </c>
      <c r="R277" s="3">
        <f t="shared" si="150"/>
        <v>-0.004226573163866533</v>
      </c>
      <c r="S277" s="3">
        <f t="shared" si="151"/>
        <v>-0.0026840141473067434</v>
      </c>
      <c r="T277" s="3">
        <f t="shared" si="152"/>
        <v>-0.006701451357259043</v>
      </c>
      <c r="U277" s="3">
        <f t="shared" si="153"/>
        <v>113.6</v>
      </c>
      <c r="V277" s="3">
        <f t="shared" si="154"/>
        <v>110.90580232113996</v>
      </c>
      <c r="W277" s="3">
        <f t="shared" si="155"/>
        <v>108.53232112397346</v>
      </c>
      <c r="X277" s="3">
        <f t="shared" si="156"/>
        <v>109.20626586716216</v>
      </c>
      <c r="Y277" s="3">
        <f t="shared" si="157"/>
        <v>107.04722713571677</v>
      </c>
      <c r="Z277" s="3">
        <f t="shared" si="158"/>
        <v>100</v>
      </c>
      <c r="AA277" s="6">
        <f t="shared" si="159"/>
        <v>0.0006199066180506501</v>
      </c>
      <c r="AB277" s="6">
        <f t="shared" si="160"/>
        <v>0.008154657423177905</v>
      </c>
      <c r="AC277" s="6" t="str">
        <f t="shared" si="161"/>
        <v>jopet</v>
      </c>
    </row>
    <row r="278" spans="1:29" ht="12.75">
      <c r="A278" s="3">
        <v>267</v>
      </c>
      <c r="B278" s="3">
        <f t="shared" si="134"/>
        <v>0.10072557458685988</v>
      </c>
      <c r="C278" s="3">
        <f t="shared" si="135"/>
        <v>0.042065719399650245</v>
      </c>
      <c r="D278" s="3">
        <f t="shared" si="136"/>
        <v>0.035594217102263785</v>
      </c>
      <c r="E278" s="3">
        <f t="shared" si="137"/>
        <v>-0.02241821708983618</v>
      </c>
      <c r="F278" s="3">
        <f t="shared" si="138"/>
        <v>0.03326833115249157</v>
      </c>
      <c r="G278" s="3">
        <f t="shared" si="139"/>
        <v>0.0401168083869949</v>
      </c>
      <c r="H278" s="3">
        <f t="shared" si="140"/>
        <v>0.16284616569208427</v>
      </c>
      <c r="I278" s="3">
        <f t="shared" si="141"/>
        <v>0.008065638084945856</v>
      </c>
      <c r="J278" s="3">
        <f t="shared" si="142"/>
        <v>-0.05766601141213974</v>
      </c>
      <c r="K278" s="3">
        <f t="shared" si="143"/>
        <v>-0.0369408083745673</v>
      </c>
      <c r="L278" s="3">
        <f t="shared" si="144"/>
        <v>-0.10446102615259782</v>
      </c>
      <c r="M278" s="3">
        <f t="shared" si="145"/>
        <v>0.07598466562289634</v>
      </c>
      <c r="N278" s="3">
        <f t="shared" si="146"/>
        <v>0.07323954315135678</v>
      </c>
      <c r="O278" s="3">
        <f t="shared" si="147"/>
        <v>0.07263741939773762</v>
      </c>
      <c r="P278" s="3">
        <f t="shared" si="148"/>
        <v>0.06404041511512087</v>
      </c>
      <c r="Q278" s="3">
        <f t="shared" si="149"/>
        <v>0.0006128648129199089</v>
      </c>
      <c r="R278" s="3">
        <f t="shared" si="150"/>
        <v>-0.004223432331186041</v>
      </c>
      <c r="S278" s="3">
        <f t="shared" si="151"/>
        <v>-0.002683284990794903</v>
      </c>
      <c r="T278" s="3">
        <f t="shared" si="152"/>
        <v>-0.006689727478163862</v>
      </c>
      <c r="U278" s="3">
        <f t="shared" si="153"/>
        <v>113.6</v>
      </c>
      <c r="V278" s="3">
        <f t="shared" si="154"/>
        <v>110.90642222775801</v>
      </c>
      <c r="W278" s="3">
        <f t="shared" si="155"/>
        <v>108.5280945508096</v>
      </c>
      <c r="X278" s="3">
        <f t="shared" si="156"/>
        <v>109.20358185301485</v>
      </c>
      <c r="Y278" s="3">
        <f t="shared" si="157"/>
        <v>107.04052568435951</v>
      </c>
      <c r="Z278" s="3">
        <f t="shared" si="158"/>
        <v>100</v>
      </c>
      <c r="AA278" s="6">
        <f t="shared" si="159"/>
        <v>0.0006128648129199089</v>
      </c>
      <c r="AB278" s="6">
        <f t="shared" si="160"/>
        <v>0.008065638084945856</v>
      </c>
      <c r="AC278" s="6" t="str">
        <f t="shared" si="161"/>
        <v>jopet</v>
      </c>
    </row>
    <row r="279" spans="1:29" ht="12.75">
      <c r="A279" s="3">
        <v>268</v>
      </c>
      <c r="B279" s="3">
        <f t="shared" si="134"/>
        <v>0.10071411498230422</v>
      </c>
      <c r="C279" s="3">
        <f t="shared" si="135"/>
        <v>0.04210846771420975</v>
      </c>
      <c r="D279" s="3">
        <f t="shared" si="136"/>
        <v>0.0356286499102482</v>
      </c>
      <c r="E279" s="3">
        <f t="shared" si="137"/>
        <v>-0.022443759908081708</v>
      </c>
      <c r="F279" s="3">
        <f t="shared" si="138"/>
        <v>0.03329589812617954</v>
      </c>
      <c r="G279" s="3">
        <f t="shared" si="139"/>
        <v>0.04015394365240533</v>
      </c>
      <c r="H279" s="3">
        <f t="shared" si="140"/>
        <v>0.16276878117419613</v>
      </c>
      <c r="I279" s="3">
        <f t="shared" si="141"/>
        <v>0.007976997357846266</v>
      </c>
      <c r="J279" s="3">
        <f t="shared" si="142"/>
        <v>-0.057681777804365765</v>
      </c>
      <c r="K279" s="3">
        <f t="shared" si="143"/>
        <v>-0.03696905365023884</v>
      </c>
      <c r="L279" s="3">
        <f t="shared" si="144"/>
        <v>-0.10431893939561127</v>
      </c>
      <c r="M279" s="3">
        <f t="shared" si="145"/>
        <v>0.07595076339971074</v>
      </c>
      <c r="N279" s="3">
        <f t="shared" si="146"/>
        <v>0.07316530019597012</v>
      </c>
      <c r="O279" s="3">
        <f t="shared" si="147"/>
        <v>0.07256229516971052</v>
      </c>
      <c r="P279" s="3">
        <f t="shared" si="148"/>
        <v>0.06401574333626216</v>
      </c>
      <c r="Q279" s="3">
        <f t="shared" si="149"/>
        <v>0.0006058590389658995</v>
      </c>
      <c r="R279" s="3">
        <f t="shared" si="150"/>
        <v>-0.004220304588893668</v>
      </c>
      <c r="S279" s="3">
        <f t="shared" si="151"/>
        <v>-0.0026825593831134946</v>
      </c>
      <c r="T279" s="3">
        <f t="shared" si="152"/>
        <v>-0.0066780544494605375</v>
      </c>
      <c r="U279" s="3">
        <f t="shared" si="153"/>
        <v>113.6</v>
      </c>
      <c r="V279" s="3">
        <f t="shared" si="154"/>
        <v>110.90703509257094</v>
      </c>
      <c r="W279" s="3">
        <f t="shared" si="155"/>
        <v>108.52387111847841</v>
      </c>
      <c r="X279" s="3">
        <f t="shared" si="156"/>
        <v>109.20089856802406</v>
      </c>
      <c r="Y279" s="3">
        <f t="shared" si="157"/>
        <v>107.03383595688135</v>
      </c>
      <c r="Z279" s="3">
        <f t="shared" si="158"/>
        <v>100</v>
      </c>
      <c r="AA279" s="6">
        <f t="shared" si="159"/>
        <v>0.0006058590389658995</v>
      </c>
      <c r="AB279" s="6">
        <f t="shared" si="160"/>
        <v>0.007976997357846266</v>
      </c>
      <c r="AC279" s="6" t="str">
        <f t="shared" si="161"/>
        <v>jopet</v>
      </c>
    </row>
    <row r="280" spans="1:29" ht="12.75">
      <c r="A280" s="3">
        <v>269</v>
      </c>
      <c r="B280" s="3">
        <f t="shared" si="134"/>
        <v>0.10070278509287704</v>
      </c>
      <c r="C280" s="3">
        <f t="shared" si="135"/>
        <v>0.042151083240202745</v>
      </c>
      <c r="D280" s="3">
        <f t="shared" si="136"/>
        <v>0.03566296882515378</v>
      </c>
      <c r="E280" s="3">
        <f t="shared" si="137"/>
        <v>-0.022469233918819085</v>
      </c>
      <c r="F280" s="3">
        <f t="shared" si="138"/>
        <v>0.03332334689848882</v>
      </c>
      <c r="G280" s="3">
        <f t="shared" si="139"/>
        <v>0.040190943276012255</v>
      </c>
      <c r="H280" s="3">
        <f t="shared" si="140"/>
        <v>0.1626914949741748</v>
      </c>
      <c r="I280" s="3">
        <f t="shared" si="141"/>
        <v>0.007888733027520523</v>
      </c>
      <c r="J280" s="3">
        <f t="shared" si="142"/>
        <v>-0.0576974464788221</v>
      </c>
      <c r="K280" s="3">
        <f t="shared" si="143"/>
        <v>-0.036997208369677556</v>
      </c>
      <c r="L280" s="3">
        <f t="shared" si="144"/>
        <v>-0.10417720479967374</v>
      </c>
      <c r="M280" s="3">
        <f t="shared" si="145"/>
        <v>0.07591701162804185</v>
      </c>
      <c r="N280" s="3">
        <f t="shared" si="146"/>
        <v>0.07309144637597417</v>
      </c>
      <c r="O280" s="3">
        <f t="shared" si="147"/>
        <v>0.07248755802586232</v>
      </c>
      <c r="P280" s="3">
        <f t="shared" si="148"/>
        <v>0.06399127203256044</v>
      </c>
      <c r="Q280" s="3">
        <f t="shared" si="149"/>
        <v>0.0005988890369807932</v>
      </c>
      <c r="R280" s="3">
        <f t="shared" si="150"/>
        <v>-0.004217189815337466</v>
      </c>
      <c r="S280" s="3">
        <f t="shared" si="151"/>
        <v>-0.0026818372884919207</v>
      </c>
      <c r="T280" s="3">
        <f t="shared" si="152"/>
        <v>-0.006666431851927683</v>
      </c>
      <c r="U280" s="3">
        <f t="shared" si="153"/>
        <v>113.6</v>
      </c>
      <c r="V280" s="3">
        <f t="shared" si="154"/>
        <v>110.9076409516099</v>
      </c>
      <c r="W280" s="3">
        <f t="shared" si="155"/>
        <v>108.51965081388951</v>
      </c>
      <c r="X280" s="3">
        <f t="shared" si="156"/>
        <v>109.19821600864094</v>
      </c>
      <c r="Y280" s="3">
        <f t="shared" si="157"/>
        <v>107.02715790243188</v>
      </c>
      <c r="Z280" s="3">
        <f t="shared" si="158"/>
        <v>100</v>
      </c>
      <c r="AA280" s="6">
        <f t="shared" si="159"/>
        <v>0.0005988890369807932</v>
      </c>
      <c r="AB280" s="6">
        <f t="shared" si="160"/>
        <v>0.007888733027520523</v>
      </c>
      <c r="AC280" s="6" t="str">
        <f t="shared" si="161"/>
        <v>jopet</v>
      </c>
    </row>
    <row r="281" spans="1:29" ht="12.75">
      <c r="A281" s="3">
        <v>270</v>
      </c>
      <c r="B281" s="3">
        <f t="shared" si="134"/>
        <v>0.10069158429329832</v>
      </c>
      <c r="C281" s="3">
        <f t="shared" si="135"/>
        <v>0.042193566809713465</v>
      </c>
      <c r="D281" s="3">
        <f t="shared" si="136"/>
        <v>0.035697174584867784</v>
      </c>
      <c r="E281" s="3">
        <f t="shared" si="137"/>
        <v>-0.022494639512186523</v>
      </c>
      <c r="F281" s="3">
        <f t="shared" si="138"/>
        <v>0.033350678179145825</v>
      </c>
      <c r="G281" s="3">
        <f t="shared" si="139"/>
        <v>0.040227808065965716</v>
      </c>
      <c r="H281" s="3">
        <f t="shared" si="140"/>
        <v>0.16261430664814017</v>
      </c>
      <c r="I281" s="3">
        <f t="shared" si="141"/>
        <v>0.007800842898717075</v>
      </c>
      <c r="J281" s="3">
        <f t="shared" si="142"/>
        <v>-0.057713017843814746</v>
      </c>
      <c r="K281" s="3">
        <f t="shared" si="143"/>
        <v>-0.03702527299328445</v>
      </c>
      <c r="L281" s="3">
        <f t="shared" si="144"/>
        <v>-0.10403582040302861</v>
      </c>
      <c r="M281" s="3">
        <f t="shared" si="145"/>
        <v>0.07588340878489155</v>
      </c>
      <c r="N281" s="3">
        <f t="shared" si="146"/>
        <v>0.07301797839970083</v>
      </c>
      <c r="O281" s="3">
        <f t="shared" si="147"/>
        <v>0.07241320467961551</v>
      </c>
      <c r="P281" s="3">
        <f t="shared" si="148"/>
        <v>0.06396699949666951</v>
      </c>
      <c r="Q281" s="3">
        <f t="shared" si="149"/>
        <v>0.0005919545505500662</v>
      </c>
      <c r="R281" s="3">
        <f t="shared" si="150"/>
        <v>-0.004214087890301213</v>
      </c>
      <c r="S281" s="3">
        <f t="shared" si="151"/>
        <v>-0.0026811186715813475</v>
      </c>
      <c r="T281" s="3">
        <f t="shared" si="152"/>
        <v>-0.00665485927135613</v>
      </c>
      <c r="U281" s="3">
        <f t="shared" si="153"/>
        <v>113.6</v>
      </c>
      <c r="V281" s="3">
        <f t="shared" si="154"/>
        <v>110.90823984064689</v>
      </c>
      <c r="W281" s="3">
        <f t="shared" si="155"/>
        <v>108.51543362407418</v>
      </c>
      <c r="X281" s="3">
        <f t="shared" si="156"/>
        <v>109.19553417135245</v>
      </c>
      <c r="Y281" s="3">
        <f t="shared" si="157"/>
        <v>107.02049147057996</v>
      </c>
      <c r="Z281" s="3">
        <f t="shared" si="158"/>
        <v>100</v>
      </c>
      <c r="AA281" s="6">
        <f t="shared" si="159"/>
        <v>0.0005919545505500662</v>
      </c>
      <c r="AB281" s="6">
        <f t="shared" si="160"/>
        <v>0.007800842898717075</v>
      </c>
      <c r="AC281" s="6" t="str">
        <f t="shared" si="161"/>
        <v>jopet</v>
      </c>
    </row>
    <row r="282" spans="1:29" ht="12.75">
      <c r="A282" s="3">
        <v>271</v>
      </c>
      <c r="B282" s="3">
        <f t="shared" si="134"/>
        <v>0.10068051196230789</v>
      </c>
      <c r="C282" s="3">
        <f t="shared" si="135"/>
        <v>0.0422359192469192</v>
      </c>
      <c r="D282" s="3">
        <f t="shared" si="136"/>
        <v>0.03573126792033471</v>
      </c>
      <c r="E282" s="3">
        <f t="shared" si="137"/>
        <v>-0.022519977074534056</v>
      </c>
      <c r="F282" s="3">
        <f t="shared" si="138"/>
        <v>0.033377892671029905</v>
      </c>
      <c r="G282" s="3">
        <f t="shared" si="139"/>
        <v>0.04026453882259589</v>
      </c>
      <c r="H282" s="3">
        <f t="shared" si="140"/>
        <v>0.16253721575599078</v>
      </c>
      <c r="I282" s="3">
        <f t="shared" si="141"/>
        <v>0.0077133247950539885</v>
      </c>
      <c r="J282" s="3">
        <f t="shared" si="142"/>
        <v>-0.05772849230316713</v>
      </c>
      <c r="K282" s="3">
        <f t="shared" si="143"/>
        <v>-0.03705324797679524</v>
      </c>
      <c r="L282" s="3">
        <f t="shared" si="144"/>
        <v>-0.10389478426236498</v>
      </c>
      <c r="M282" s="3">
        <f t="shared" si="145"/>
        <v>0.07584995336719005</v>
      </c>
      <c r="N282" s="3">
        <f t="shared" si="146"/>
        <v>0.0729448930151894</v>
      </c>
      <c r="O282" s="3">
        <f t="shared" si="147"/>
        <v>0.07233923188398907</v>
      </c>
      <c r="P282" s="3">
        <f t="shared" si="148"/>
        <v>0.06394292404221426</v>
      </c>
      <c r="Q282" s="3">
        <f t="shared" si="149"/>
        <v>0.0005850553260108359</v>
      </c>
      <c r="R282" s="3">
        <f t="shared" si="150"/>
        <v>-0.004210998694982711</v>
      </c>
      <c r="S282" s="3">
        <f t="shared" si="151"/>
        <v>-0.0026804034974483395</v>
      </c>
      <c r="T282" s="3">
        <f t="shared" si="152"/>
        <v>-0.006643336298470641</v>
      </c>
      <c r="U282" s="3">
        <f t="shared" si="153"/>
        <v>113.6</v>
      </c>
      <c r="V282" s="3">
        <f t="shared" si="154"/>
        <v>110.90883179519743</v>
      </c>
      <c r="W282" s="3">
        <f t="shared" si="155"/>
        <v>108.51121953618387</v>
      </c>
      <c r="X282" s="3">
        <f t="shared" si="156"/>
        <v>109.19285305268087</v>
      </c>
      <c r="Y282" s="3">
        <f t="shared" si="157"/>
        <v>107.0138366113086</v>
      </c>
      <c r="Z282" s="3">
        <f t="shared" si="158"/>
        <v>100</v>
      </c>
      <c r="AA282" s="6">
        <f t="shared" si="159"/>
        <v>0.0005850553260108359</v>
      </c>
      <c r="AB282" s="6">
        <f t="shared" si="160"/>
        <v>0.0077133247950539885</v>
      </c>
      <c r="AC282" s="6" t="str">
        <f t="shared" si="161"/>
        <v>jopet</v>
      </c>
    </row>
    <row r="283" spans="1:29" ht="12.75">
      <c r="A283" s="3">
        <v>272</v>
      </c>
      <c r="B283" s="3">
        <f t="shared" si="134"/>
        <v>0.10066956748262408</v>
      </c>
      <c r="C283" s="3">
        <f t="shared" si="135"/>
        <v>0.04227814136819204</v>
      </c>
      <c r="D283" s="3">
        <f t="shared" si="136"/>
        <v>0.03576524955564564</v>
      </c>
      <c r="E283" s="3">
        <f t="shared" si="137"/>
        <v>-0.022545246988472316</v>
      </c>
      <c r="F283" s="3">
        <f t="shared" si="138"/>
        <v>0.033404991070265455</v>
      </c>
      <c r="G283" s="3">
        <f t="shared" si="139"/>
        <v>0.040301136338516994</v>
      </c>
      <c r="H283" s="3">
        <f t="shared" si="140"/>
        <v>0.16246022186135844</v>
      </c>
      <c r="I283" s="3">
        <f t="shared" si="141"/>
        <v>0.0076261765587864044</v>
      </c>
      <c r="J283" s="3">
        <f t="shared" si="142"/>
        <v>-0.05774387025628845</v>
      </c>
      <c r="K283" s="3">
        <f t="shared" si="143"/>
        <v>-0.03708113377134367</v>
      </c>
      <c r="L283" s="3">
        <f t="shared" si="144"/>
        <v>-0.10375409445257601</v>
      </c>
      <c r="M283" s="3">
        <f t="shared" si="145"/>
        <v>0.07581664389147955</v>
      </c>
      <c r="N283" s="3">
        <f t="shared" si="146"/>
        <v>0.07287218700956896</v>
      </c>
      <c r="O283" s="3">
        <f t="shared" si="147"/>
        <v>0.07226563643098378</v>
      </c>
      <c r="P283" s="3">
        <f t="shared" si="148"/>
        <v>0.06391904400345827</v>
      </c>
      <c r="Q283" s="3">
        <f t="shared" si="149"/>
        <v>0.0005781911124110577</v>
      </c>
      <c r="R283" s="3">
        <f t="shared" si="150"/>
        <v>-0.004207922111972539</v>
      </c>
      <c r="S283" s="3">
        <f t="shared" si="151"/>
        <v>-0.002679691731568596</v>
      </c>
      <c r="T283" s="3">
        <f t="shared" si="152"/>
        <v>-0.006631862528853172</v>
      </c>
      <c r="U283" s="3">
        <f t="shared" si="153"/>
        <v>113.6</v>
      </c>
      <c r="V283" s="3">
        <f t="shared" si="154"/>
        <v>110.90941685052344</v>
      </c>
      <c r="W283" s="3">
        <f t="shared" si="155"/>
        <v>108.50700853748889</v>
      </c>
      <c r="X283" s="3">
        <f t="shared" si="156"/>
        <v>109.19017264918342</v>
      </c>
      <c r="Y283" s="3">
        <f t="shared" si="157"/>
        <v>107.00719327501014</v>
      </c>
      <c r="Z283" s="3">
        <f t="shared" si="158"/>
        <v>100</v>
      </c>
      <c r="AA283" s="6">
        <f t="shared" si="159"/>
        <v>0.0005781911124110577</v>
      </c>
      <c r="AB283" s="6">
        <f t="shared" si="160"/>
        <v>0.0076261765587864044</v>
      </c>
      <c r="AC283" s="6" t="str">
        <f t="shared" si="161"/>
        <v>jopet</v>
      </c>
    </row>
    <row r="284" spans="1:29" ht="12.75">
      <c r="A284" s="3">
        <v>273</v>
      </c>
      <c r="B284" s="3">
        <f t="shared" si="134"/>
        <v>0.10065875024090373</v>
      </c>
      <c r="C284" s="3">
        <f t="shared" si="135"/>
        <v>0.042320233982199015</v>
      </c>
      <c r="D284" s="3">
        <f t="shared" si="136"/>
        <v>0.035799120208125215</v>
      </c>
      <c r="E284" s="3">
        <f t="shared" si="137"/>
        <v>-0.0225704496329221</v>
      </c>
      <c r="F284" s="3">
        <f t="shared" si="138"/>
        <v>0.033431974066311904</v>
      </c>
      <c r="G284" s="3">
        <f t="shared" si="139"/>
        <v>0.04033760139873</v>
      </c>
      <c r="H284" s="3">
        <f t="shared" si="140"/>
        <v>0.16238332453156343</v>
      </c>
      <c r="I284" s="3">
        <f t="shared" si="141"/>
        <v>0.007539396050579503</v>
      </c>
      <c r="J284" s="3">
        <f t="shared" si="142"/>
        <v>-0.05775915209824456</v>
      </c>
      <c r="K284" s="3">
        <f t="shared" si="143"/>
        <v>-0.037108930823526884</v>
      </c>
      <c r="L284" s="3">
        <f t="shared" si="144"/>
        <v>-0.10361374906652152</v>
      </c>
      <c r="M284" s="3">
        <f t="shared" si="145"/>
        <v>0.07578347889360426</v>
      </c>
      <c r="N284" s="3">
        <f t="shared" si="146"/>
        <v>0.07279985720845024</v>
      </c>
      <c r="O284" s="3">
        <f t="shared" si="147"/>
        <v>0.0721924151509771</v>
      </c>
      <c r="P284" s="3">
        <f t="shared" si="148"/>
        <v>0.06389535773497795</v>
      </c>
      <c r="Q284" s="3">
        <f t="shared" si="149"/>
        <v>0.000571361661469615</v>
      </c>
      <c r="R284" s="3">
        <f t="shared" si="150"/>
        <v>-0.004204858025233363</v>
      </c>
      <c r="S284" s="3">
        <f t="shared" si="151"/>
        <v>-0.0026789833398209433</v>
      </c>
      <c r="T284" s="3">
        <f t="shared" si="152"/>
        <v>-0.00662043756286763</v>
      </c>
      <c r="U284" s="3">
        <f t="shared" si="153"/>
        <v>113.6</v>
      </c>
      <c r="V284" s="3">
        <f t="shared" si="154"/>
        <v>110.90999504163585</v>
      </c>
      <c r="W284" s="3">
        <f t="shared" si="155"/>
        <v>108.50280061537691</v>
      </c>
      <c r="X284" s="3">
        <f t="shared" si="156"/>
        <v>109.18749295745185</v>
      </c>
      <c r="Y284" s="3">
        <f t="shared" si="157"/>
        <v>107.00056141248129</v>
      </c>
      <c r="Z284" s="3">
        <f t="shared" si="158"/>
        <v>100</v>
      </c>
      <c r="AA284" s="6">
        <f t="shared" si="159"/>
        <v>0.000571361661469615</v>
      </c>
      <c r="AB284" s="6">
        <f t="shared" si="160"/>
        <v>0.007539396050579503</v>
      </c>
      <c r="AC284" s="6" t="str">
        <f t="shared" si="161"/>
        <v>jopet</v>
      </c>
    </row>
    <row r="285" spans="1:29" ht="12.75">
      <c r="A285" s="3">
        <v>274</v>
      </c>
      <c r="B285" s="3">
        <f t="shared" si="134"/>
        <v>0.10064805962770135</v>
      </c>
      <c r="C285" s="3">
        <f t="shared" si="135"/>
        <v>0.04236219789000124</v>
      </c>
      <c r="D285" s="3">
        <f t="shared" si="136"/>
        <v>0.03583288058841853</v>
      </c>
      <c r="E285" s="3">
        <f t="shared" si="137"/>
        <v>-0.022595585383161997</v>
      </c>
      <c r="F285" s="3">
        <f t="shared" si="138"/>
        <v>0.03345884234205259</v>
      </c>
      <c r="G285" s="3">
        <f t="shared" si="139"/>
        <v>0.040373934780723264</v>
      </c>
      <c r="H285" s="3">
        <f t="shared" si="140"/>
        <v>0.16230652333757026</v>
      </c>
      <c r="I285" s="3">
        <f t="shared" si="141"/>
        <v>0.0074529811492815845</v>
      </c>
      <c r="J285" s="3">
        <f t="shared" si="142"/>
        <v>-0.05777433821982283</v>
      </c>
      <c r="K285" s="3">
        <f t="shared" si="143"/>
        <v>-0.037136639575466736</v>
      </c>
      <c r="L285" s="3">
        <f t="shared" si="144"/>
        <v>-0.10347374621479438</v>
      </c>
      <c r="M285" s="3">
        <f t="shared" si="145"/>
        <v>0.07575045692840582</v>
      </c>
      <c r="N285" s="3">
        <f t="shared" si="146"/>
        <v>0.0727279004753303</v>
      </c>
      <c r="O285" s="3">
        <f t="shared" si="147"/>
        <v>0.07211956491213059</v>
      </c>
      <c r="P285" s="3">
        <f t="shared" si="148"/>
        <v>0.06387186361134296</v>
      </c>
      <c r="Q285" s="3">
        <f t="shared" si="149"/>
        <v>0.0005645667275368751</v>
      </c>
      <c r="R285" s="3">
        <f t="shared" si="150"/>
        <v>-0.0042018063200793465</v>
      </c>
      <c r="S285" s="3">
        <f t="shared" si="151"/>
        <v>-0.002678278288481271</v>
      </c>
      <c r="T285" s="3">
        <f t="shared" si="152"/>
        <v>-0.006609061005586062</v>
      </c>
      <c r="U285" s="3">
        <f t="shared" si="153"/>
        <v>113.6</v>
      </c>
      <c r="V285" s="3">
        <f t="shared" si="154"/>
        <v>110.91056640329732</v>
      </c>
      <c r="W285" s="3">
        <f t="shared" si="155"/>
        <v>108.49859575735168</v>
      </c>
      <c r="X285" s="3">
        <f t="shared" si="156"/>
        <v>109.18481397411203</v>
      </c>
      <c r="Y285" s="3">
        <f t="shared" si="157"/>
        <v>106.99394097491842</v>
      </c>
      <c r="Z285" s="3">
        <f t="shared" si="158"/>
        <v>100</v>
      </c>
      <c r="AA285" s="6">
        <f t="shared" si="159"/>
        <v>0.0005645667275368751</v>
      </c>
      <c r="AB285" s="6">
        <f t="shared" si="160"/>
        <v>0.0074529811492815845</v>
      </c>
      <c r="AC285" s="6" t="str">
        <f t="shared" si="161"/>
        <v>jopet</v>
      </c>
    </row>
    <row r="286" spans="1:29" ht="12.75">
      <c r="A286" s="3">
        <v>275</v>
      </c>
      <c r="B286" s="3">
        <f t="shared" si="134"/>
        <v>0.1006374950374302</v>
      </c>
      <c r="C286" s="3">
        <f t="shared" si="135"/>
        <v>0.04240403388515069</v>
      </c>
      <c r="D286" s="3">
        <f t="shared" si="136"/>
        <v>0.03586653140057589</v>
      </c>
      <c r="E286" s="3">
        <f t="shared" si="137"/>
        <v>-0.02262065461087524</v>
      </c>
      <c r="F286" s="3">
        <f t="shared" si="138"/>
        <v>0.03348559657388175</v>
      </c>
      <c r="G286" s="3">
        <f t="shared" si="139"/>
        <v>0.04041013725457107</v>
      </c>
      <c r="H286" s="3">
        <f t="shared" si="140"/>
        <v>0.16222981785394439</v>
      </c>
      <c r="I286" s="3">
        <f t="shared" si="141"/>
        <v>0.007366929751703624</v>
      </c>
      <c r="J286" s="3">
        <f t="shared" si="142"/>
        <v>-0.05778942900759667</v>
      </c>
      <c r="K286" s="3">
        <f t="shared" si="143"/>
        <v>-0.037164260464870424</v>
      </c>
      <c r="L286" s="3">
        <f t="shared" si="144"/>
        <v>-0.10333408402549155</v>
      </c>
      <c r="M286" s="3">
        <f t="shared" si="145"/>
        <v>0.07571757656942464</v>
      </c>
      <c r="N286" s="3">
        <f t="shared" si="146"/>
        <v>0.07265631371100909</v>
      </c>
      <c r="O286" s="3">
        <f t="shared" si="147"/>
        <v>0.07204708261980905</v>
      </c>
      <c r="P286" s="3">
        <f t="shared" si="148"/>
        <v>0.06384856002680307</v>
      </c>
      <c r="Q286" s="3">
        <f t="shared" si="149"/>
        <v>0.0005578060675561916</v>
      </c>
      <c r="R286" s="3">
        <f t="shared" si="150"/>
        <v>-0.004198766883156032</v>
      </c>
      <c r="S286" s="3">
        <f t="shared" si="151"/>
        <v>-0.0026775765442166224</v>
      </c>
      <c r="T286" s="3">
        <f t="shared" si="152"/>
        <v>-0.006597732466716309</v>
      </c>
      <c r="U286" s="3">
        <f t="shared" si="153"/>
        <v>113.6</v>
      </c>
      <c r="V286" s="3">
        <f t="shared" si="154"/>
        <v>110.91113097002486</v>
      </c>
      <c r="W286" s="3">
        <f t="shared" si="155"/>
        <v>108.4943939510316</v>
      </c>
      <c r="X286" s="3">
        <f t="shared" si="156"/>
        <v>109.18213569582355</v>
      </c>
      <c r="Y286" s="3">
        <f t="shared" si="157"/>
        <v>106.98733191391283</v>
      </c>
      <c r="Z286" s="3">
        <f t="shared" si="158"/>
        <v>100</v>
      </c>
      <c r="AA286" s="6">
        <f t="shared" si="159"/>
        <v>0.0005578060675561916</v>
      </c>
      <c r="AB286" s="6">
        <f t="shared" si="160"/>
        <v>0.007366929751703624</v>
      </c>
      <c r="AC286" s="6" t="str">
        <f t="shared" si="161"/>
        <v>jopet</v>
      </c>
    </row>
    <row r="287" spans="1:29" ht="12.75">
      <c r="A287" s="3">
        <v>276</v>
      </c>
      <c r="B287" s="3">
        <f t="shared" si="134"/>
        <v>0.10062705586832282</v>
      </c>
      <c r="C287" s="3">
        <f t="shared" si="135"/>
        <v>0.04244574275378582</v>
      </c>
      <c r="D287" s="3">
        <f t="shared" si="136"/>
        <v>0.035900073342136296</v>
      </c>
      <c r="E287" s="3">
        <f t="shared" si="137"/>
        <v>-0.022645657684196248</v>
      </c>
      <c r="F287" s="3">
        <f t="shared" si="138"/>
        <v>0.03351223743179077</v>
      </c>
      <c r="G287" s="3">
        <f t="shared" si="139"/>
        <v>0.04044620958303157</v>
      </c>
      <c r="H287" s="3">
        <f t="shared" si="140"/>
        <v>0.16215320765880928</v>
      </c>
      <c r="I287" s="3">
        <f t="shared" si="141"/>
        <v>0.007281239772400708</v>
      </c>
      <c r="J287" s="3">
        <f t="shared" si="142"/>
        <v>-0.05780442484399176</v>
      </c>
      <c r="K287" s="3">
        <f t="shared" si="143"/>
        <v>-0.037191793925091525</v>
      </c>
      <c r="L287" s="3">
        <f t="shared" si="144"/>
        <v>-0.10319476064398692</v>
      </c>
      <c r="M287" s="3">
        <f t="shared" si="145"/>
        <v>0.07568483640860736</v>
      </c>
      <c r="N287" s="3">
        <f t="shared" si="146"/>
        <v>0.07258509385301559</v>
      </c>
      <c r="O287" s="3">
        <f t="shared" si="147"/>
        <v>0.07197496521600964</v>
      </c>
      <c r="P287" s="3">
        <f t="shared" si="148"/>
        <v>0.06382544539498025</v>
      </c>
      <c r="Q287" s="3">
        <f t="shared" si="149"/>
        <v>0.0005510794410259931</v>
      </c>
      <c r="R287" s="3">
        <f t="shared" si="150"/>
        <v>-0.004195739602420728</v>
      </c>
      <c r="S287" s="3">
        <f t="shared" si="151"/>
        <v>-0.002676878074079461</v>
      </c>
      <c r="T287" s="3">
        <f t="shared" si="152"/>
        <v>-0.006586451560530844</v>
      </c>
      <c r="U287" s="3">
        <f t="shared" si="153"/>
        <v>113.6</v>
      </c>
      <c r="V287" s="3">
        <f t="shared" si="154"/>
        <v>110.91168877609242</v>
      </c>
      <c r="W287" s="3">
        <f t="shared" si="155"/>
        <v>108.49019518414845</v>
      </c>
      <c r="X287" s="3">
        <f t="shared" si="156"/>
        <v>109.17945811927933</v>
      </c>
      <c r="Y287" s="3">
        <f t="shared" si="157"/>
        <v>106.98073418144611</v>
      </c>
      <c r="Z287" s="3">
        <f t="shared" si="158"/>
        <v>100</v>
      </c>
      <c r="AA287" s="6">
        <f t="shared" si="159"/>
        <v>0.0005510794410259931</v>
      </c>
      <c r="AB287" s="6">
        <f t="shared" si="160"/>
        <v>0.007281239772400708</v>
      </c>
      <c r="AC287" s="6" t="str">
        <f t="shared" si="161"/>
        <v>jopet</v>
      </c>
    </row>
    <row r="288" spans="1:29" ht="12.75">
      <c r="A288" s="3">
        <v>277</v>
      </c>
      <c r="B288" s="3">
        <f t="shared" si="134"/>
        <v>0.10061674152239362</v>
      </c>
      <c r="C288" s="3">
        <f t="shared" si="135"/>
        <v>0.042487325274725526</v>
      </c>
      <c r="D288" s="3">
        <f t="shared" si="136"/>
        <v>0.03593350710420943</v>
      </c>
      <c r="E288" s="3">
        <f t="shared" si="137"/>
        <v>-0.022670594967756388</v>
      </c>
      <c r="F288" s="3">
        <f t="shared" si="138"/>
        <v>0.0335387655794521</v>
      </c>
      <c r="G288" s="3">
        <f t="shared" si="139"/>
        <v>0.04048215252164221</v>
      </c>
      <c r="H288" s="3">
        <f t="shared" si="140"/>
        <v>0.16207669233380406</v>
      </c>
      <c r="I288" s="3">
        <f t="shared" si="141"/>
        <v>0.007195909143458662</v>
      </c>
      <c r="J288" s="3">
        <f t="shared" si="142"/>
        <v>-0.05781932610734854</v>
      </c>
      <c r="K288" s="3">
        <f t="shared" si="143"/>
        <v>-0.03721924038518917</v>
      </c>
      <c r="L288" s="3">
        <f t="shared" si="144"/>
        <v>-0.10305577423270977</v>
      </c>
      <c r="M288" s="3">
        <f t="shared" si="145"/>
        <v>0.07565223505601892</v>
      </c>
      <c r="N288" s="3">
        <f t="shared" si="146"/>
        <v>0.07251423787504553</v>
      </c>
      <c r="O288" s="3">
        <f t="shared" si="147"/>
        <v>0.0719032096788019</v>
      </c>
      <c r="P288" s="3">
        <f t="shared" si="148"/>
        <v>0.06380251814856755</v>
      </c>
      <c r="Q288" s="3">
        <f t="shared" si="149"/>
        <v>0.0005443866099626905</v>
      </c>
      <c r="R288" s="3">
        <f t="shared" si="150"/>
        <v>-0.004192724367123102</v>
      </c>
      <c r="S288" s="3">
        <f t="shared" si="151"/>
        <v>-0.0026761828455019888</v>
      </c>
      <c r="T288" s="3">
        <f t="shared" si="152"/>
        <v>-0.006575217905797145</v>
      </c>
      <c r="U288" s="3">
        <f t="shared" si="153"/>
        <v>113.6</v>
      </c>
      <c r="V288" s="3">
        <f t="shared" si="154"/>
        <v>110.91223985553344</v>
      </c>
      <c r="W288" s="3">
        <f t="shared" si="155"/>
        <v>108.48599944454602</v>
      </c>
      <c r="X288" s="3">
        <f t="shared" si="156"/>
        <v>109.17678124120525</v>
      </c>
      <c r="Y288" s="3">
        <f t="shared" si="157"/>
        <v>106.97414772988557</v>
      </c>
      <c r="Z288" s="3">
        <f t="shared" si="158"/>
        <v>100</v>
      </c>
      <c r="AA288" s="6">
        <f t="shared" si="159"/>
        <v>0.0005443866099626905</v>
      </c>
      <c r="AB288" s="6">
        <f t="shared" si="160"/>
        <v>0.007195909143458662</v>
      </c>
      <c r="AC288" s="6" t="str">
        <f t="shared" si="161"/>
        <v>jopet</v>
      </c>
    </row>
    <row r="289" spans="1:29" ht="12.75">
      <c r="A289" s="3">
        <v>278</v>
      </c>
      <c r="B289" s="3">
        <f t="shared" si="134"/>
        <v>0.10060655140540022</v>
      </c>
      <c r="C289" s="3">
        <f t="shared" si="135"/>
        <v>0.04252878221956152</v>
      </c>
      <c r="D289" s="3">
        <f t="shared" si="136"/>
        <v>0.035966833371556615</v>
      </c>
      <c r="E289" s="3">
        <f t="shared" si="137"/>
        <v>-0.022695466822728584</v>
      </c>
      <c r="F289" s="3">
        <f t="shared" si="138"/>
        <v>0.033565181674302294</v>
      </c>
      <c r="G289" s="3">
        <f t="shared" si="139"/>
        <v>0.040517966818813755</v>
      </c>
      <c r="H289" s="3">
        <f t="shared" si="140"/>
        <v>0.16200027146404258</v>
      </c>
      <c r="I289" s="3">
        <f t="shared" si="141"/>
        <v>0.007110935814282071</v>
      </c>
      <c r="J289" s="3">
        <f t="shared" si="142"/>
        <v>-0.05783413317198363</v>
      </c>
      <c r="K289" s="3">
        <f t="shared" si="143"/>
        <v>-0.037246600269985726</v>
      </c>
      <c r="L289" s="3">
        <f t="shared" si="144"/>
        <v>-0.10291712297092653</v>
      </c>
      <c r="M289" s="3">
        <f t="shared" si="145"/>
        <v>0.07561977113956106</v>
      </c>
      <c r="N289" s="3">
        <f t="shared" si="146"/>
        <v>0.07244374278640987</v>
      </c>
      <c r="O289" s="3">
        <f t="shared" si="147"/>
        <v>0.07183181302177889</v>
      </c>
      <c r="P289" s="3">
        <f t="shared" si="148"/>
        <v>0.06377977673903322</v>
      </c>
      <c r="Q289" s="3">
        <f t="shared" si="149"/>
        <v>0.0005377273388641185</v>
      </c>
      <c r="R289" s="3">
        <f t="shared" si="150"/>
        <v>-0.004189721067786157</v>
      </c>
      <c r="S289" s="3">
        <f t="shared" si="151"/>
        <v>-0.0026754908262905538</v>
      </c>
      <c r="T289" s="3">
        <f t="shared" si="152"/>
        <v>-0.006564031125709322</v>
      </c>
      <c r="U289" s="3">
        <f t="shared" si="153"/>
        <v>113.6</v>
      </c>
      <c r="V289" s="3">
        <f t="shared" si="154"/>
        <v>110.9127842421434</v>
      </c>
      <c r="W289" s="3">
        <f t="shared" si="155"/>
        <v>108.4818067201789</v>
      </c>
      <c r="X289" s="3">
        <f t="shared" si="156"/>
        <v>109.17410505835974</v>
      </c>
      <c r="Y289" s="3">
        <f t="shared" si="157"/>
        <v>106.96757251197978</v>
      </c>
      <c r="Z289" s="3">
        <f t="shared" si="158"/>
        <v>100</v>
      </c>
      <c r="AA289" s="6">
        <f t="shared" si="159"/>
        <v>0.0005377273388641185</v>
      </c>
      <c r="AB289" s="6">
        <f t="shared" si="160"/>
        <v>0.007110935814282071</v>
      </c>
      <c r="AC289" s="6" t="str">
        <f t="shared" si="161"/>
        <v>jopet</v>
      </c>
    </row>
    <row r="290" spans="1:29" ht="12.75">
      <c r="A290" s="3">
        <v>279</v>
      </c>
      <c r="B290" s="3">
        <f t="shared" si="134"/>
        <v>0.10059648492680665</v>
      </c>
      <c r="C290" s="3">
        <f t="shared" si="135"/>
        <v>0.04257011435274929</v>
      </c>
      <c r="D290" s="3">
        <f t="shared" si="136"/>
        <v>0.03600005282267036</v>
      </c>
      <c r="E290" s="3">
        <f t="shared" si="137"/>
        <v>-0.02272027360687135</v>
      </c>
      <c r="F290" s="3">
        <f t="shared" si="138"/>
        <v>0.033591486367623984</v>
      </c>
      <c r="G290" s="3">
        <f t="shared" si="139"/>
        <v>0.04055365321592326</v>
      </c>
      <c r="H290" s="3">
        <f t="shared" si="140"/>
        <v>0.16192394463807186</v>
      </c>
      <c r="I290" s="3">
        <f t="shared" si="141"/>
        <v>0.007026317751386998</v>
      </c>
      <c r="J290" s="3">
        <f t="shared" si="142"/>
        <v>-0.05784884640825184</v>
      </c>
      <c r="K290" s="3">
        <f t="shared" si="143"/>
        <v>-0.03727387400012425</v>
      </c>
      <c r="L290" s="3">
        <f t="shared" si="144"/>
        <v>-0.10277880505452462</v>
      </c>
      <c r="M290" s="3">
        <f t="shared" si="145"/>
        <v>0.0755874433046953</v>
      </c>
      <c r="N290" s="3">
        <f t="shared" si="146"/>
        <v>0.07237360563149312</v>
      </c>
      <c r="O290" s="3">
        <f t="shared" si="147"/>
        <v>0.07176077229351806</v>
      </c>
      <c r="P290" s="3">
        <f t="shared" si="148"/>
        <v>0.06375721963633009</v>
      </c>
      <c r="Q290" s="3">
        <f t="shared" si="149"/>
        <v>0.0005311013946737389</v>
      </c>
      <c r="R290" s="3">
        <f t="shared" si="150"/>
        <v>-0.004186729596187636</v>
      </c>
      <c r="S290" s="3">
        <f t="shared" si="151"/>
        <v>-0.0026748019846201997</v>
      </c>
      <c r="T290" s="3">
        <f t="shared" si="152"/>
        <v>-0.00655289084782088</v>
      </c>
      <c r="U290" s="3">
        <f t="shared" si="153"/>
        <v>113.6</v>
      </c>
      <c r="V290" s="3">
        <f t="shared" si="154"/>
        <v>110.91332196948227</v>
      </c>
      <c r="W290" s="3">
        <f t="shared" si="155"/>
        <v>108.4776169991111</v>
      </c>
      <c r="X290" s="3">
        <f t="shared" si="156"/>
        <v>109.17142956753345</v>
      </c>
      <c r="Y290" s="3">
        <f t="shared" si="157"/>
        <v>106.96100848085408</v>
      </c>
      <c r="Z290" s="3">
        <f t="shared" si="158"/>
        <v>100</v>
      </c>
      <c r="AA290" s="6">
        <f t="shared" si="159"/>
        <v>0.0005311013946737389</v>
      </c>
      <c r="AB290" s="6">
        <f t="shared" si="160"/>
        <v>0.007026317751386998</v>
      </c>
      <c r="AC290" s="6" t="str">
        <f t="shared" si="161"/>
        <v>jopet</v>
      </c>
    </row>
    <row r="291" spans="1:29" ht="12.75">
      <c r="A291" s="3">
        <v>280</v>
      </c>
      <c r="B291" s="3">
        <f t="shared" si="134"/>
        <v>0.10058654149974706</v>
      </c>
      <c r="C291" s="3">
        <f t="shared" si="135"/>
        <v>0.04261132243169747</v>
      </c>
      <c r="D291" s="3">
        <f t="shared" si="136"/>
        <v>0.03603316612985238</v>
      </c>
      <c r="E291" s="3">
        <f t="shared" si="137"/>
        <v>-0.02274501567457239</v>
      </c>
      <c r="F291" s="3">
        <f t="shared" si="138"/>
        <v>0.03361768030462541</v>
      </c>
      <c r="G291" s="3">
        <f t="shared" si="139"/>
        <v>0.040589212447404585</v>
      </c>
      <c r="H291" s="3">
        <f t="shared" si="140"/>
        <v>0.16184771144783244</v>
      </c>
      <c r="I291" s="3">
        <f t="shared" si="141"/>
        <v>0.0069420529381972185</v>
      </c>
      <c r="J291" s="3">
        <f t="shared" si="142"/>
        <v>-0.05786346618260476</v>
      </c>
      <c r="K291" s="3">
        <f t="shared" si="143"/>
        <v>-0.0373010619921246</v>
      </c>
      <c r="L291" s="3">
        <f t="shared" si="144"/>
        <v>-0.10264081869580245</v>
      </c>
      <c r="M291" s="3">
        <f t="shared" si="145"/>
        <v>0.07555525021417148</v>
      </c>
      <c r="N291" s="3">
        <f t="shared" si="146"/>
        <v>0.07230382348922218</v>
      </c>
      <c r="O291" s="3">
        <f t="shared" si="147"/>
        <v>0.07169008457705231</v>
      </c>
      <c r="P291" s="3">
        <f t="shared" si="148"/>
        <v>0.06373484532861162</v>
      </c>
      <c r="Q291" s="3">
        <f t="shared" si="149"/>
        <v>0.0005245085467455151</v>
      </c>
      <c r="R291" s="3">
        <f t="shared" si="150"/>
        <v>-0.004183749845341631</v>
      </c>
      <c r="S291" s="3">
        <f t="shared" si="151"/>
        <v>-0.002674116289029284</v>
      </c>
      <c r="T291" s="3">
        <f t="shared" si="152"/>
        <v>-0.006541796703979037</v>
      </c>
      <c r="U291" s="3">
        <f t="shared" si="153"/>
        <v>113.6</v>
      </c>
      <c r="V291" s="3">
        <f t="shared" si="154"/>
        <v>110.91385307087694</v>
      </c>
      <c r="W291" s="3">
        <f t="shared" si="155"/>
        <v>108.47343026951492</v>
      </c>
      <c r="X291" s="3">
        <f t="shared" si="156"/>
        <v>109.16875476554883</v>
      </c>
      <c r="Y291" s="3">
        <f t="shared" si="157"/>
        <v>106.95445559000626</v>
      </c>
      <c r="Z291" s="3">
        <f t="shared" si="158"/>
        <v>100</v>
      </c>
      <c r="AA291" s="6">
        <f t="shared" si="159"/>
        <v>0.0005245085467455151</v>
      </c>
      <c r="AB291" s="6">
        <f t="shared" si="160"/>
        <v>0.0069420529381972185</v>
      </c>
      <c r="AC291" s="6" t="str">
        <f t="shared" si="161"/>
        <v>jopet</v>
      </c>
    </row>
    <row r="292" spans="1:29" ht="12.75">
      <c r="A292" s="3">
        <v>281</v>
      </c>
      <c r="B292" s="3">
        <f t="shared" si="134"/>
        <v>0.10057672054098893</v>
      </c>
      <c r="C292" s="3">
        <f t="shared" si="135"/>
        <v>0.042652407206856265</v>
      </c>
      <c r="D292" s="3">
        <f t="shared" si="136"/>
        <v>0.03606617395929071</v>
      </c>
      <c r="E292" s="3">
        <f t="shared" si="137"/>
        <v>-0.022769693376891675</v>
      </c>
      <c r="F292" s="3">
        <f t="shared" si="138"/>
        <v>0.033643764124519714</v>
      </c>
      <c r="G292" s="3">
        <f t="shared" si="139"/>
        <v>0.040624645240838524</v>
      </c>
      <c r="H292" s="3">
        <f t="shared" si="140"/>
        <v>0.16177157148861834</v>
      </c>
      <c r="I292" s="3">
        <f t="shared" si="141"/>
        <v>0.006858139374841962</v>
      </c>
      <c r="J292" s="3">
        <f t="shared" si="142"/>
        <v>-0.057877992857650766</v>
      </c>
      <c r="K292" s="3">
        <f t="shared" si="143"/>
        <v>-0.037328164658439494</v>
      </c>
      <c r="L292" s="3">
        <f t="shared" si="144"/>
        <v>-0.10250316212326008</v>
      </c>
      <c r="M292" s="3">
        <f t="shared" si="145"/>
        <v>0.0755231905477612</v>
      </c>
      <c r="N292" s="3">
        <f t="shared" si="146"/>
        <v>0.07223439347254385</v>
      </c>
      <c r="O292" s="3">
        <f t="shared" si="147"/>
        <v>0.07161974698934988</v>
      </c>
      <c r="P292" s="3">
        <f t="shared" si="148"/>
        <v>0.063712652321952</v>
      </c>
      <c r="Q292" s="3">
        <f t="shared" si="149"/>
        <v>0.0005179485668092934</v>
      </c>
      <c r="R292" s="3">
        <f t="shared" si="150"/>
        <v>-0.004180781709480628</v>
      </c>
      <c r="S292" s="3">
        <f t="shared" si="151"/>
        <v>-0.0026734337084142286</v>
      </c>
      <c r="T292" s="3">
        <f t="shared" si="152"/>
        <v>-0.006530748330259949</v>
      </c>
      <c r="U292" s="3">
        <f t="shared" si="153"/>
        <v>113.6</v>
      </c>
      <c r="V292" s="3">
        <f t="shared" si="154"/>
        <v>110.91437757942369</v>
      </c>
      <c r="W292" s="3">
        <f t="shared" si="155"/>
        <v>108.46924651966958</v>
      </c>
      <c r="X292" s="3">
        <f t="shared" si="156"/>
        <v>109.1660806492598</v>
      </c>
      <c r="Y292" s="3">
        <f t="shared" si="157"/>
        <v>106.94791379330228</v>
      </c>
      <c r="Z292" s="3">
        <f t="shared" si="158"/>
        <v>100</v>
      </c>
      <c r="AA292" s="6">
        <f t="shared" si="159"/>
        <v>0.0005179485668092934</v>
      </c>
      <c r="AB292" s="6">
        <f t="shared" si="160"/>
        <v>0.006858139374841962</v>
      </c>
      <c r="AC292" s="6" t="str">
        <f t="shared" si="161"/>
        <v>jopet</v>
      </c>
    </row>
    <row r="293" spans="1:29" ht="12.75">
      <c r="A293" s="3">
        <v>282</v>
      </c>
      <c r="B293" s="3">
        <f t="shared" si="134"/>
        <v>0.10056702147089808</v>
      </c>
      <c r="C293" s="3">
        <f t="shared" si="135"/>
        <v>0.04269336942180364</v>
      </c>
      <c r="D293" s="3">
        <f t="shared" si="136"/>
        <v>0.03609907697113541</v>
      </c>
      <c r="E293" s="3">
        <f t="shared" si="137"/>
        <v>-0.022794307061602893</v>
      </c>
      <c r="F293" s="3">
        <f t="shared" si="138"/>
        <v>0.033669738460602006</v>
      </c>
      <c r="G293" s="3">
        <f t="shared" si="139"/>
        <v>0.040659952317040185</v>
      </c>
      <c r="H293" s="3">
        <f t="shared" si="140"/>
        <v>0.1616955243590386</v>
      </c>
      <c r="I293" s="3">
        <f t="shared" si="141"/>
        <v>0.006774575077959019</v>
      </c>
      <c r="J293" s="3">
        <f t="shared" si="142"/>
        <v>-0.05789242679221081</v>
      </c>
      <c r="K293" s="3">
        <f t="shared" si="143"/>
        <v>-0.03735518240750767</v>
      </c>
      <c r="L293" s="3">
        <f t="shared" si="144"/>
        <v>-0.10236583358139643</v>
      </c>
      <c r="M293" s="3">
        <f t="shared" si="145"/>
        <v>0.0754912630019963</v>
      </c>
      <c r="N293" s="3">
        <f t="shared" si="146"/>
        <v>0.07216531272791425</v>
      </c>
      <c r="O293" s="3">
        <f t="shared" si="147"/>
        <v>0.07154975668080596</v>
      </c>
      <c r="P293" s="3">
        <f t="shared" si="148"/>
        <v>0.06369063914007261</v>
      </c>
      <c r="Q293" s="3">
        <f t="shared" si="149"/>
        <v>0.0005114212289369738</v>
      </c>
      <c r="R293" s="3">
        <f t="shared" si="150"/>
        <v>-0.004177825084037775</v>
      </c>
      <c r="S293" s="3">
        <f t="shared" si="151"/>
        <v>-0.002672754212024297</v>
      </c>
      <c r="T293" s="3">
        <f t="shared" si="152"/>
        <v>-0.006519745366905447</v>
      </c>
      <c r="U293" s="3">
        <f t="shared" si="153"/>
        <v>113.6</v>
      </c>
      <c r="V293" s="3">
        <f t="shared" si="154"/>
        <v>110.9148955279905</v>
      </c>
      <c r="W293" s="3">
        <f t="shared" si="155"/>
        <v>108.4650657379601</v>
      </c>
      <c r="X293" s="3">
        <f t="shared" si="156"/>
        <v>109.16340721555139</v>
      </c>
      <c r="Y293" s="3">
        <f t="shared" si="157"/>
        <v>106.94138304497201</v>
      </c>
      <c r="Z293" s="3">
        <f t="shared" si="158"/>
        <v>100</v>
      </c>
      <c r="AA293" s="6">
        <f t="shared" si="159"/>
        <v>0.0005114212289369738</v>
      </c>
      <c r="AB293" s="6">
        <f t="shared" si="160"/>
        <v>0.006774575077959019</v>
      </c>
      <c r="AC293" s="6" t="str">
        <f t="shared" si="161"/>
        <v>jopet</v>
      </c>
    </row>
    <row r="294" spans="1:29" ht="12.75">
      <c r="A294" s="3">
        <v>283</v>
      </c>
      <c r="B294" s="3">
        <f t="shared" si="134"/>
        <v>0.10055744371340333</v>
      </c>
      <c r="C294" s="3">
        <f t="shared" si="135"/>
        <v>0.042734209813330884</v>
      </c>
      <c r="D294" s="3">
        <f t="shared" si="136"/>
        <v>0.03613187581957326</v>
      </c>
      <c r="E294" s="3">
        <f t="shared" si="137"/>
        <v>-0.02281885707323491</v>
      </c>
      <c r="F294" s="3">
        <f t="shared" si="138"/>
        <v>0.03369560394032607</v>
      </c>
      <c r="G294" s="3">
        <f t="shared" si="139"/>
        <v>0.04069513439014596</v>
      </c>
      <c r="H294" s="3">
        <f t="shared" si="140"/>
        <v>0.16161956966097843</v>
      </c>
      <c r="I294" s="3">
        <f t="shared" si="141"/>
        <v>0.006691358080499185</v>
      </c>
      <c r="J294" s="3">
        <f t="shared" si="142"/>
        <v>-0.057906768341375495</v>
      </c>
      <c r="K294" s="3">
        <f t="shared" si="143"/>
        <v>-0.03738211564380761</v>
      </c>
      <c r="L294" s="3">
        <f t="shared" si="144"/>
        <v>-0.10222883133050639</v>
      </c>
      <c r="M294" s="3">
        <f t="shared" si="145"/>
        <v>0.07545946628991193</v>
      </c>
      <c r="N294" s="3">
        <f t="shared" si="146"/>
        <v>0.07209657843479585</v>
      </c>
      <c r="O294" s="3">
        <f t="shared" si="147"/>
        <v>0.07148011083474204</v>
      </c>
      <c r="P294" s="3">
        <f t="shared" si="148"/>
        <v>0.06366880432407286</v>
      </c>
      <c r="Q294" s="3">
        <f t="shared" si="149"/>
        <v>0.000504926309509158</v>
      </c>
      <c r="R294" s="3">
        <f t="shared" si="150"/>
        <v>-0.004174879865629531</v>
      </c>
      <c r="S294" s="3">
        <f t="shared" si="151"/>
        <v>-0.0026720777694565125</v>
      </c>
      <c r="T294" s="3">
        <f t="shared" si="152"/>
        <v>-0.006508787458260661</v>
      </c>
      <c r="U294" s="3">
        <f t="shared" si="153"/>
        <v>113.6</v>
      </c>
      <c r="V294" s="3">
        <f t="shared" si="154"/>
        <v>110.91540694921943</v>
      </c>
      <c r="W294" s="3">
        <f t="shared" si="155"/>
        <v>108.46088791287606</v>
      </c>
      <c r="X294" s="3">
        <f t="shared" si="156"/>
        <v>109.16073446133936</v>
      </c>
      <c r="Y294" s="3">
        <f t="shared" si="157"/>
        <v>106.93486329960511</v>
      </c>
      <c r="Z294" s="3">
        <f t="shared" si="158"/>
        <v>100</v>
      </c>
      <c r="AA294" s="6">
        <f t="shared" si="159"/>
        <v>0.000504926309509158</v>
      </c>
      <c r="AB294" s="6">
        <f t="shared" si="160"/>
        <v>0.006691358080499185</v>
      </c>
      <c r="AC294" s="6" t="str">
        <f t="shared" si="161"/>
        <v>jopet</v>
      </c>
    </row>
    <row r="295" spans="1:29" ht="12.75">
      <c r="A295" s="3">
        <v>284</v>
      </c>
      <c r="B295" s="3">
        <f t="shared" si="134"/>
        <v>0.10054798669596204</v>
      </c>
      <c r="C295" s="3">
        <f t="shared" si="135"/>
        <v>0.042774929111526236</v>
      </c>
      <c r="D295" s="3">
        <f t="shared" si="136"/>
        <v>0.03616457115290072</v>
      </c>
      <c r="E295" s="3">
        <f t="shared" si="137"/>
        <v>-0.022843343753112765</v>
      </c>
      <c r="F295" s="3">
        <f t="shared" si="138"/>
        <v>0.033721361185379564</v>
      </c>
      <c r="G295" s="3">
        <f t="shared" si="139"/>
        <v>0.04073019216769913</v>
      </c>
      <c r="H295" s="3">
        <f t="shared" si="140"/>
        <v>0.16154370699956122</v>
      </c>
      <c r="I295" s="3">
        <f t="shared" si="141"/>
        <v>0.006608486431535096</v>
      </c>
      <c r="J295" s="3">
        <f t="shared" si="142"/>
        <v>-0.05792101785656292</v>
      </c>
      <c r="K295" s="3">
        <f t="shared" si="143"/>
        <v>-0.03740896476791118</v>
      </c>
      <c r="L295" s="3">
        <f t="shared" si="144"/>
        <v>-0.10209215364648255</v>
      </c>
      <c r="M295" s="3">
        <f t="shared" si="145"/>
        <v>0.07542779914079498</v>
      </c>
      <c r="N295" s="3">
        <f t="shared" si="146"/>
        <v>0.07202818780516385</v>
      </c>
      <c r="O295" s="3">
        <f t="shared" si="147"/>
        <v>0.07141080666691448</v>
      </c>
      <c r="P295" s="3">
        <f t="shared" si="148"/>
        <v>0.06364714643216585</v>
      </c>
      <c r="Q295" s="3">
        <f t="shared" si="149"/>
        <v>0.0004984635871824981</v>
      </c>
      <c r="R295" s="3">
        <f t="shared" si="150"/>
        <v>-0.004171945952038763</v>
      </c>
      <c r="S295" s="3">
        <f t="shared" si="151"/>
        <v>-0.0026714043506507208</v>
      </c>
      <c r="T295" s="3">
        <f t="shared" si="152"/>
        <v>-0.00649787425271285</v>
      </c>
      <c r="U295" s="3">
        <f t="shared" si="153"/>
        <v>113.6</v>
      </c>
      <c r="V295" s="3">
        <f t="shared" si="154"/>
        <v>110.91591187552893</v>
      </c>
      <c r="W295" s="3">
        <f t="shared" si="155"/>
        <v>108.45671303301043</v>
      </c>
      <c r="X295" s="3">
        <f t="shared" si="156"/>
        <v>109.1580623835699</v>
      </c>
      <c r="Y295" s="3">
        <f t="shared" si="157"/>
        <v>106.92835451214685</v>
      </c>
      <c r="Z295" s="3">
        <f t="shared" si="158"/>
        <v>100</v>
      </c>
      <c r="AA295" s="6">
        <f t="shared" si="159"/>
        <v>0.0004984635871824981</v>
      </c>
      <c r="AB295" s="6">
        <f t="shared" si="160"/>
        <v>0.006608486431535096</v>
      </c>
      <c r="AC295" s="6" t="str">
        <f t="shared" si="161"/>
        <v>jopet</v>
      </c>
    </row>
    <row r="296" spans="1:29" ht="12.75">
      <c r="A296" s="3">
        <v>285</v>
      </c>
      <c r="B296" s="3">
        <f t="shared" si="134"/>
        <v>0.1005386498495258</v>
      </c>
      <c r="C296" s="3">
        <f t="shared" si="135"/>
        <v>0.04281552803985787</v>
      </c>
      <c r="D296" s="3">
        <f t="shared" si="136"/>
        <v>0.03619716361359651</v>
      </c>
      <c r="E296" s="3">
        <f t="shared" si="137"/>
        <v>-0.02286776743939776</v>
      </c>
      <c r="F296" s="3">
        <f t="shared" si="138"/>
        <v>0.03374701081175735</v>
      </c>
      <c r="G296" s="3">
        <f t="shared" si="139"/>
        <v>0.04076512635073327</v>
      </c>
      <c r="H296" s="3">
        <f t="shared" si="140"/>
        <v>0.16146793598311168</v>
      </c>
      <c r="I296" s="3">
        <f t="shared" si="141"/>
        <v>0.006525958196071421</v>
      </c>
      <c r="J296" s="3">
        <f t="shared" si="142"/>
        <v>-0.05793517568557076</v>
      </c>
      <c r="K296" s="3">
        <f t="shared" si="143"/>
        <v>-0.03743573017653452</v>
      </c>
      <c r="L296" s="3">
        <f t="shared" si="144"/>
        <v>-0.10195579882062106</v>
      </c>
      <c r="M296" s="3">
        <f t="shared" si="145"/>
        <v>0.07539626029993614</v>
      </c>
      <c r="N296" s="3">
        <f t="shared" si="146"/>
        <v>0.07196013808302204</v>
      </c>
      <c r="O296" s="3">
        <f t="shared" si="147"/>
        <v>0.0713418414250323</v>
      </c>
      <c r="P296" s="3">
        <f t="shared" si="148"/>
        <v>0.0636256640394199</v>
      </c>
      <c r="Q296" s="3">
        <f t="shared" si="149"/>
        <v>0.0004920328428575025</v>
      </c>
      <c r="R296" s="3">
        <f t="shared" si="150"/>
        <v>-0.004169023242197813</v>
      </c>
      <c r="S296" s="3">
        <f t="shared" si="151"/>
        <v>-0.0026707339258846222</v>
      </c>
      <c r="T296" s="3">
        <f t="shared" si="152"/>
        <v>-0.006487005402631519</v>
      </c>
      <c r="U296" s="3">
        <f t="shared" si="153"/>
        <v>113.6</v>
      </c>
      <c r="V296" s="3">
        <f t="shared" si="154"/>
        <v>110.91641033911611</v>
      </c>
      <c r="W296" s="3">
        <f t="shared" si="155"/>
        <v>108.45254108705839</v>
      </c>
      <c r="X296" s="3">
        <f t="shared" si="156"/>
        <v>109.15539097921925</v>
      </c>
      <c r="Y296" s="3">
        <f t="shared" si="157"/>
        <v>106.92185663789414</v>
      </c>
      <c r="Z296" s="3">
        <f t="shared" si="158"/>
        <v>100</v>
      </c>
      <c r="AA296" s="6">
        <f t="shared" si="159"/>
        <v>0.0004920328428575025</v>
      </c>
      <c r="AB296" s="6">
        <f t="shared" si="160"/>
        <v>0.006525958196071421</v>
      </c>
      <c r="AC296" s="6" t="str">
        <f t="shared" si="161"/>
        <v>jopet</v>
      </c>
    </row>
    <row r="297" spans="1:29" ht="12.75">
      <c r="A297" s="3">
        <v>286</v>
      </c>
      <c r="B297" s="3">
        <f t="shared" si="134"/>
        <v>0.10052943260850715</v>
      </c>
      <c r="C297" s="3">
        <f t="shared" si="135"/>
        <v>0.04285600731525492</v>
      </c>
      <c r="D297" s="3">
        <f t="shared" si="136"/>
        <v>0.036229653838392585</v>
      </c>
      <c r="E297" s="3">
        <f t="shared" si="137"/>
        <v>-0.02289212846712662</v>
      </c>
      <c r="F297" s="3">
        <f t="shared" si="138"/>
        <v>0.033772553429834144</v>
      </c>
      <c r="G297" s="3">
        <f t="shared" si="139"/>
        <v>0.04079993763385467</v>
      </c>
      <c r="H297" s="3">
        <f t="shared" si="140"/>
        <v>0.161392256223119</v>
      </c>
      <c r="I297" s="3">
        <f t="shared" si="141"/>
        <v>0.006443771454859637</v>
      </c>
      <c r="J297" s="3">
        <f t="shared" si="142"/>
        <v>-0.05794924217263002</v>
      </c>
      <c r="K297" s="3">
        <f t="shared" si="143"/>
        <v>-0.03746241226258871</v>
      </c>
      <c r="L297" s="3">
        <f t="shared" si="144"/>
        <v>-0.10181976515943017</v>
      </c>
      <c r="M297" s="3">
        <f t="shared" si="145"/>
        <v>0.07536484852838733</v>
      </c>
      <c r="N297" s="3">
        <f t="shared" si="146"/>
        <v>0.07189242654392798</v>
      </c>
      <c r="O297" s="3">
        <f t="shared" si="147"/>
        <v>0.07127321238828443</v>
      </c>
      <c r="P297" s="3">
        <f t="shared" si="148"/>
        <v>0.06360435573750436</v>
      </c>
      <c r="Q297" s="3">
        <f t="shared" si="149"/>
        <v>0.0004856338596470426</v>
      </c>
      <c r="R297" s="3">
        <f t="shared" si="150"/>
        <v>-0.004166111636172097</v>
      </c>
      <c r="S297" s="3">
        <f t="shared" si="151"/>
        <v>-0.0026700664657689564</v>
      </c>
      <c r="T297" s="3">
        <f t="shared" si="152"/>
        <v>-0.006476180564309549</v>
      </c>
      <c r="U297" s="3">
        <f t="shared" si="153"/>
        <v>113.6</v>
      </c>
      <c r="V297" s="3">
        <f t="shared" si="154"/>
        <v>110.91690237195897</v>
      </c>
      <c r="W297" s="3">
        <f t="shared" si="155"/>
        <v>108.4483720638162</v>
      </c>
      <c r="X297" s="3">
        <f t="shared" si="156"/>
        <v>109.15272024529337</v>
      </c>
      <c r="Y297" s="3">
        <f t="shared" si="157"/>
        <v>106.9153696324915</v>
      </c>
      <c r="Z297" s="3">
        <f t="shared" si="158"/>
        <v>100</v>
      </c>
      <c r="AA297" s="6">
        <f t="shared" si="159"/>
        <v>0.0004856338596470426</v>
      </c>
      <c r="AB297" s="6">
        <f t="shared" si="160"/>
        <v>0.006443771454859637</v>
      </c>
      <c r="AC297" s="6" t="str">
        <f t="shared" si="161"/>
        <v>jopet</v>
      </c>
    </row>
    <row r="298" spans="1:29" ht="12.75">
      <c r="A298" s="3">
        <v>287</v>
      </c>
      <c r="B298" s="3">
        <f t="shared" si="134"/>
        <v>0.10052033441074636</v>
      </c>
      <c r="C298" s="3">
        <f t="shared" si="135"/>
        <v>0.04289636764818749</v>
      </c>
      <c r="D298" s="3">
        <f t="shared" si="136"/>
        <v>0.03626204245834404</v>
      </c>
      <c r="E298" s="3">
        <f t="shared" si="137"/>
        <v>-0.02291642716825029</v>
      </c>
      <c r="F298" s="3">
        <f t="shared" si="138"/>
        <v>0.03379798964443622</v>
      </c>
      <c r="G298" s="3">
        <f t="shared" si="139"/>
        <v>0.04083462670532373</v>
      </c>
      <c r="H298" s="3">
        <f t="shared" si="140"/>
        <v>0.16131666733420064</v>
      </c>
      <c r="I298" s="3">
        <f t="shared" si="141"/>
        <v>0.006361924304214839</v>
      </c>
      <c r="J298" s="3">
        <f t="shared" si="142"/>
        <v>-0.0579632176584584</v>
      </c>
      <c r="K298" s="3">
        <f t="shared" si="143"/>
        <v>-0.03748901141522998</v>
      </c>
      <c r="L298" s="3">
        <f t="shared" si="144"/>
        <v>-0.1016840509844407</v>
      </c>
      <c r="M298" s="3">
        <f t="shared" si="145"/>
        <v>0.0753335626027232</v>
      </c>
      <c r="N298" s="3">
        <f t="shared" si="146"/>
        <v>0.07182505049452612</v>
      </c>
      <c r="O298" s="3">
        <f t="shared" si="147"/>
        <v>0.07120491686687486</v>
      </c>
      <c r="P298" s="3">
        <f t="shared" si="148"/>
        <v>0.06358322013443979</v>
      </c>
      <c r="Q298" s="3">
        <f t="shared" si="149"/>
        <v>0.00047926642284535476</v>
      </c>
      <c r="R298" s="3">
        <f t="shared" si="150"/>
        <v>-0.004163211035143982</v>
      </c>
      <c r="S298" s="3">
        <f t="shared" si="151"/>
        <v>-0.002669401941242773</v>
      </c>
      <c r="T298" s="3">
        <f t="shared" si="152"/>
        <v>-0.006465399397905291</v>
      </c>
      <c r="U298" s="3">
        <f t="shared" si="153"/>
        <v>113.6</v>
      </c>
      <c r="V298" s="3">
        <f t="shared" si="154"/>
        <v>110.91738800581862</v>
      </c>
      <c r="W298" s="3">
        <f t="shared" si="155"/>
        <v>108.44420595218003</v>
      </c>
      <c r="X298" s="3">
        <f t="shared" si="156"/>
        <v>109.1500501788276</v>
      </c>
      <c r="Y298" s="3">
        <f t="shared" si="157"/>
        <v>106.9088934519272</v>
      </c>
      <c r="Z298" s="3">
        <f t="shared" si="158"/>
        <v>100</v>
      </c>
      <c r="AA298" s="6">
        <f t="shared" si="159"/>
        <v>0.00047926642284535476</v>
      </c>
      <c r="AB298" s="6">
        <f t="shared" si="160"/>
        <v>0.006361924304214839</v>
      </c>
      <c r="AC298" s="6" t="str">
        <f t="shared" si="161"/>
        <v>jopet</v>
      </c>
    </row>
    <row r="299" spans="1:29" ht="12.75">
      <c r="A299" s="3">
        <v>288</v>
      </c>
      <c r="B299" s="3">
        <f t="shared" si="134"/>
        <v>0.10051135469747917</v>
      </c>
      <c r="C299" s="3">
        <f t="shared" si="135"/>
        <v>0.04293660974274546</v>
      </c>
      <c r="D299" s="3">
        <f t="shared" si="136"/>
        <v>0.03629433009889777</v>
      </c>
      <c r="E299" s="3">
        <f t="shared" si="137"/>
        <v>-0.02294066387167268</v>
      </c>
      <c r="F299" s="3">
        <f t="shared" si="138"/>
        <v>0.03382332005491145</v>
      </c>
      <c r="G299" s="3">
        <f t="shared" si="139"/>
        <v>0.04086919424713488</v>
      </c>
      <c r="H299" s="3">
        <f t="shared" si="140"/>
        <v>0.1612411689340664</v>
      </c>
      <c r="I299" s="3">
        <f t="shared" si="141"/>
        <v>0.006280414855835942</v>
      </c>
      <c r="J299" s="3">
        <f t="shared" si="142"/>
        <v>-0.057977102480312875</v>
      </c>
      <c r="K299" s="3">
        <f t="shared" si="143"/>
        <v>-0.03751552801990979</v>
      </c>
      <c r="L299" s="3">
        <f t="shared" si="144"/>
        <v>-0.10154865463202005</v>
      </c>
      <c r="M299" s="3">
        <f t="shared" si="145"/>
        <v>0.07530240131480692</v>
      </c>
      <c r="N299" s="3">
        <f t="shared" si="146"/>
        <v>0.07175800727208881</v>
      </c>
      <c r="O299" s="3">
        <f t="shared" si="147"/>
        <v>0.07113695220156555</v>
      </c>
      <c r="P299" s="3">
        <f t="shared" si="148"/>
        <v>0.06356225585435317</v>
      </c>
      <c r="Q299" s="3">
        <f t="shared" si="149"/>
        <v>0.0004729303198976333</v>
      </c>
      <c r="R299" s="3">
        <f t="shared" si="150"/>
        <v>-0.00416032134139693</v>
      </c>
      <c r="S299" s="3">
        <f t="shared" si="151"/>
        <v>-0.0026687403235688156</v>
      </c>
      <c r="T299" s="3">
        <f t="shared" si="152"/>
        <v>-0.0064546615673858046</v>
      </c>
      <c r="U299" s="3">
        <f t="shared" si="153"/>
        <v>113.6</v>
      </c>
      <c r="V299" s="3">
        <f t="shared" si="154"/>
        <v>110.91786727224147</v>
      </c>
      <c r="W299" s="3">
        <f t="shared" si="155"/>
        <v>108.44004274114488</v>
      </c>
      <c r="X299" s="3">
        <f t="shared" si="156"/>
        <v>109.14738077688635</v>
      </c>
      <c r="Y299" s="3">
        <f t="shared" si="157"/>
        <v>106.90242805252929</v>
      </c>
      <c r="Z299" s="3">
        <f t="shared" si="158"/>
        <v>100</v>
      </c>
      <c r="AA299" s="6">
        <f t="shared" si="159"/>
        <v>0.0004729303198976333</v>
      </c>
      <c r="AB299" s="6">
        <f t="shared" si="160"/>
        <v>0.006280414855835942</v>
      </c>
      <c r="AC299" s="6" t="str">
        <f t="shared" si="161"/>
        <v>jopet</v>
      </c>
    </row>
    <row r="300" spans="1:29" ht="12.75">
      <c r="A300" s="3">
        <v>289</v>
      </c>
      <c r="B300" s="3">
        <f t="shared" si="134"/>
        <v>0.10050249291330376</v>
      </c>
      <c r="C300" s="3">
        <f t="shared" si="135"/>
        <v>0.04297673429671615</v>
      </c>
      <c r="D300" s="3">
        <f t="shared" si="136"/>
        <v>0.036326517379960635</v>
      </c>
      <c r="E300" s="3">
        <f t="shared" si="137"/>
        <v>-0.02296483890328769</v>
      </c>
      <c r="F300" s="3">
        <f t="shared" si="138"/>
        <v>0.03384854525519849</v>
      </c>
      <c r="G300" s="3">
        <f t="shared" si="139"/>
        <v>0.04090364093509496</v>
      </c>
      <c r="H300" s="3">
        <f t="shared" si="140"/>
        <v>0.16116576064348398</v>
      </c>
      <c r="I300" s="3">
        <f t="shared" si="141"/>
        <v>0.006199241236626976</v>
      </c>
      <c r="J300" s="3">
        <f t="shared" si="142"/>
        <v>-0.05799089697203868</v>
      </c>
      <c r="K300" s="3">
        <f t="shared" si="143"/>
        <v>-0.037541962458422014</v>
      </c>
      <c r="L300" s="3">
        <f t="shared" si="144"/>
        <v>-0.10141357445319055</v>
      </c>
      <c r="M300" s="3">
        <f t="shared" si="145"/>
        <v>0.07527136347156047</v>
      </c>
      <c r="N300" s="3">
        <f t="shared" si="146"/>
        <v>0.07169129424406721</v>
      </c>
      <c r="O300" s="3">
        <f t="shared" si="147"/>
        <v>0.07106931576322922</v>
      </c>
      <c r="P300" s="3">
        <f t="shared" si="148"/>
        <v>0.06354146153723755</v>
      </c>
      <c r="Q300" s="3">
        <f t="shared" si="149"/>
        <v>0.0004666253403700351</v>
      </c>
      <c r="R300" s="3">
        <f t="shared" si="150"/>
        <v>-0.004157442458299811</v>
      </c>
      <c r="S300" s="3">
        <f t="shared" si="151"/>
        <v>-0.0026680815843288914</v>
      </c>
      <c r="T300" s="3">
        <f t="shared" si="152"/>
        <v>-0.006443966740471184</v>
      </c>
      <c r="U300" s="3">
        <f t="shared" si="153"/>
        <v>113.6</v>
      </c>
      <c r="V300" s="3">
        <f t="shared" si="154"/>
        <v>110.91834020256137</v>
      </c>
      <c r="W300" s="3">
        <f t="shared" si="155"/>
        <v>108.43588241980348</v>
      </c>
      <c r="X300" s="3">
        <f t="shared" si="156"/>
        <v>109.14471203656278</v>
      </c>
      <c r="Y300" s="3">
        <f t="shared" si="157"/>
        <v>106.8959733909619</v>
      </c>
      <c r="Z300" s="3">
        <f t="shared" si="158"/>
        <v>100</v>
      </c>
      <c r="AA300" s="6">
        <f t="shared" si="159"/>
        <v>0.0004666253403700351</v>
      </c>
      <c r="AB300" s="6">
        <f t="shared" si="160"/>
        <v>0.006199241236626976</v>
      </c>
      <c r="AC300" s="6" t="str">
        <f t="shared" si="161"/>
        <v>jopet</v>
      </c>
    </row>
    <row r="301" spans="1:29" ht="12.75">
      <c r="A301" s="3">
        <v>290</v>
      </c>
      <c r="B301" s="3">
        <f t="shared" si="134"/>
        <v>0.10049374850615007</v>
      </c>
      <c r="C301" s="3">
        <f t="shared" si="135"/>
        <v>0.0430167420016602</v>
      </c>
      <c r="D301" s="3">
        <f t="shared" si="136"/>
        <v>0.03635860491596582</v>
      </c>
      <c r="E301" s="3">
        <f t="shared" si="137"/>
        <v>-0.02298895258601626</v>
      </c>
      <c r="F301" s="3">
        <f t="shared" si="138"/>
        <v>0.033873665833895034</v>
      </c>
      <c r="G301" s="3">
        <f t="shared" si="139"/>
        <v>0.04093796743890067</v>
      </c>
      <c r="H301" s="3">
        <f t="shared" si="140"/>
        <v>0.1610904420862438</v>
      </c>
      <c r="I301" s="3">
        <f t="shared" si="141"/>
        <v>0.006118401588524058</v>
      </c>
      <c r="J301" s="3">
        <f t="shared" si="142"/>
        <v>-0.05800460146412081</v>
      </c>
      <c r="K301" s="3">
        <f t="shared" si="143"/>
        <v>-0.03756831510895112</v>
      </c>
      <c r="L301" s="3">
        <f t="shared" si="144"/>
        <v>-0.1012788088134481</v>
      </c>
      <c r="M301" s="3">
        <f t="shared" si="145"/>
        <v>0.07524044789473876</v>
      </c>
      <c r="N301" s="3">
        <f t="shared" si="146"/>
        <v>0.07162490880764924</v>
      </c>
      <c r="O301" s="3">
        <f t="shared" si="147"/>
        <v>0.07100200495240923</v>
      </c>
      <c r="P301" s="3">
        <f t="shared" si="148"/>
        <v>0.06352083583871573</v>
      </c>
      <c r="Q301" s="3">
        <f t="shared" si="149"/>
        <v>0.00046035127592043126</v>
      </c>
      <c r="R301" s="3">
        <f t="shared" si="150"/>
        <v>-0.00415457429029169</v>
      </c>
      <c r="S301" s="3">
        <f t="shared" si="151"/>
        <v>-0.0026674256954194175</v>
      </c>
      <c r="T301" s="3">
        <f t="shared" si="152"/>
        <v>-0.006433314588579713</v>
      </c>
      <c r="U301" s="3">
        <f t="shared" si="153"/>
        <v>113.6</v>
      </c>
      <c r="V301" s="3">
        <f t="shared" si="154"/>
        <v>110.91880682790173</v>
      </c>
      <c r="W301" s="3">
        <f t="shared" si="155"/>
        <v>108.43172497734518</v>
      </c>
      <c r="X301" s="3">
        <f t="shared" si="156"/>
        <v>109.14204395497845</v>
      </c>
      <c r="Y301" s="3">
        <f t="shared" si="157"/>
        <v>106.88952942422142</v>
      </c>
      <c r="Z301" s="3">
        <f t="shared" si="158"/>
        <v>100</v>
      </c>
      <c r="AA301" s="6">
        <f t="shared" si="159"/>
        <v>0.00046035127592043126</v>
      </c>
      <c r="AB301" s="6">
        <f t="shared" si="160"/>
        <v>0.006118401588524058</v>
      </c>
      <c r="AC301" s="6" t="str">
        <f t="shared" si="161"/>
        <v>jopet</v>
      </c>
    </row>
    <row r="302" spans="1:29" ht="12.75">
      <c r="A302" s="3">
        <v>291</v>
      </c>
      <c r="B302" s="3">
        <f t="shared" si="134"/>
        <v>0.10048512092724754</v>
      </c>
      <c r="C302" s="3">
        <f t="shared" si="135"/>
        <v>0.04305663354298765</v>
      </c>
      <c r="D302" s="3">
        <f t="shared" si="136"/>
        <v>0.03639059331593889</v>
      </c>
      <c r="E302" s="3">
        <f t="shared" si="137"/>
        <v>-0.023013005239843693</v>
      </c>
      <c r="F302" s="3">
        <f t="shared" si="138"/>
        <v>0.033898682374323946</v>
      </c>
      <c r="G302" s="3">
        <f t="shared" si="139"/>
        <v>0.040972174422214576</v>
      </c>
      <c r="H302" s="3">
        <f t="shared" si="140"/>
        <v>0.16101521288912535</v>
      </c>
      <c r="I302" s="3">
        <f t="shared" si="141"/>
        <v>0.00603789406832099</v>
      </c>
      <c r="J302" s="3">
        <f t="shared" si="142"/>
        <v>-0.05801821628373137</v>
      </c>
      <c r="K302" s="3">
        <f t="shared" si="143"/>
        <v>-0.03759458634611938</v>
      </c>
      <c r="L302" s="3">
        <f t="shared" si="144"/>
        <v>-0.10114435609258685</v>
      </c>
      <c r="M302" s="3">
        <f t="shared" si="145"/>
        <v>0.07520965342070784</v>
      </c>
      <c r="N302" s="3">
        <f t="shared" si="146"/>
        <v>0.07155884838932472</v>
      </c>
      <c r="O302" s="3">
        <f t="shared" si="147"/>
        <v>0.07093501719888615</v>
      </c>
      <c r="P302" s="3">
        <f t="shared" si="148"/>
        <v>0.06350037742980918</v>
      </c>
      <c r="Q302" s="3">
        <f t="shared" si="149"/>
        <v>0.0004541079202693693</v>
      </c>
      <c r="R302" s="3">
        <f t="shared" si="150"/>
        <v>-0.004151716742866584</v>
      </c>
      <c r="S302" s="3">
        <f t="shared" si="151"/>
        <v>-0.0026667726290469885</v>
      </c>
      <c r="T302" s="3">
        <f t="shared" si="152"/>
        <v>-0.006422704786774285</v>
      </c>
      <c r="U302" s="3">
        <f t="shared" si="153"/>
        <v>113.6</v>
      </c>
      <c r="V302" s="3">
        <f t="shared" si="154"/>
        <v>110.91926717917765</v>
      </c>
      <c r="W302" s="3">
        <f t="shared" si="155"/>
        <v>108.42757040305489</v>
      </c>
      <c r="X302" s="3">
        <f t="shared" si="156"/>
        <v>109.13937652928303</v>
      </c>
      <c r="Y302" s="3">
        <f t="shared" si="157"/>
        <v>106.88309610963285</v>
      </c>
      <c r="Z302" s="3">
        <f t="shared" si="158"/>
        <v>100</v>
      </c>
      <c r="AA302" s="6">
        <f t="shared" si="159"/>
        <v>0.0004541079202693693</v>
      </c>
      <c r="AB302" s="6">
        <f t="shared" si="160"/>
        <v>0.00603789406832099</v>
      </c>
      <c r="AC302" s="6" t="str">
        <f t="shared" si="161"/>
        <v>jopet</v>
      </c>
    </row>
    <row r="303" spans="1:29" ht="12.75">
      <c r="A303" s="3">
        <v>292</v>
      </c>
      <c r="B303" s="3">
        <f t="shared" si="134"/>
        <v>0.10047660963109514</v>
      </c>
      <c r="C303" s="3">
        <f t="shared" si="135"/>
        <v>0.04309640960003081</v>
      </c>
      <c r="D303" s="3">
        <f t="shared" si="136"/>
        <v>0.0364224831835621</v>
      </c>
      <c r="E303" s="3">
        <f t="shared" si="137"/>
        <v>-0.023036997181854316</v>
      </c>
      <c r="F303" s="3">
        <f t="shared" si="138"/>
        <v>0.03392359545460034</v>
      </c>
      <c r="G303" s="3">
        <f t="shared" si="139"/>
        <v>0.04100626254274028</v>
      </c>
      <c r="H303" s="3">
        <f t="shared" si="140"/>
        <v>0.1609400726818631</v>
      </c>
      <c r="I303" s="3">
        <f t="shared" si="141"/>
        <v>0.005957716847502223</v>
      </c>
      <c r="J303" s="3">
        <f t="shared" si="142"/>
        <v>-0.05803174175478019</v>
      </c>
      <c r="K303" s="3">
        <f t="shared" si="143"/>
        <v>-0.03762077654103249</v>
      </c>
      <c r="L303" s="3">
        <f t="shared" si="144"/>
        <v>-0.10101021468452251</v>
      </c>
      <c r="M303" s="3">
        <f t="shared" si="145"/>
        <v>0.07517897890022752</v>
      </c>
      <c r="N303" s="3">
        <f t="shared" si="146"/>
        <v>0.07149311044446041</v>
      </c>
      <c r="O303" s="3">
        <f t="shared" si="147"/>
        <v>0.07086834996125507</v>
      </c>
      <c r="P303" s="3">
        <f t="shared" si="148"/>
        <v>0.06348008499670961</v>
      </c>
      <c r="Q303" s="3">
        <f t="shared" si="149"/>
        <v>0.0004478950691718997</v>
      </c>
      <c r="R303" s="3">
        <f t="shared" si="150"/>
        <v>-0.0041488697225589045</v>
      </c>
      <c r="S303" s="3">
        <f t="shared" si="151"/>
        <v>-0.0026661223577240656</v>
      </c>
      <c r="T303" s="3">
        <f t="shared" si="152"/>
        <v>-0.006412137013709374</v>
      </c>
      <c r="U303" s="3">
        <f t="shared" si="153"/>
        <v>113.6</v>
      </c>
      <c r="V303" s="3">
        <f t="shared" si="154"/>
        <v>110.91972128709791</v>
      </c>
      <c r="W303" s="3">
        <f t="shared" si="155"/>
        <v>108.42341868631202</v>
      </c>
      <c r="X303" s="3">
        <f t="shared" si="156"/>
        <v>109.13670975665399</v>
      </c>
      <c r="Y303" s="3">
        <f t="shared" si="157"/>
        <v>106.87667340484607</v>
      </c>
      <c r="Z303" s="3">
        <f t="shared" si="158"/>
        <v>100</v>
      </c>
      <c r="AA303" s="6">
        <f t="shared" si="159"/>
        <v>0.0004478950691718997</v>
      </c>
      <c r="AB303" s="6">
        <f t="shared" si="160"/>
        <v>0.005957716847502223</v>
      </c>
      <c r="AC303" s="6" t="str">
        <f t="shared" si="161"/>
        <v>jopet</v>
      </c>
    </row>
    <row r="304" spans="1:29" ht="12.75">
      <c r="A304" s="3">
        <v>293</v>
      </c>
      <c r="B304" s="3">
        <f t="shared" si="134"/>
        <v>0.1004682140754302</v>
      </c>
      <c r="C304" s="3">
        <f t="shared" si="135"/>
        <v>0.04313607084611797</v>
      </c>
      <c r="D304" s="3">
        <f t="shared" si="136"/>
        <v>0.03645427511723866</v>
      </c>
      <c r="E304" s="3">
        <f t="shared" si="137"/>
        <v>-0.023060928726267364</v>
      </c>
      <c r="F304" s="3">
        <f t="shared" si="138"/>
        <v>0.03394840564769555</v>
      </c>
      <c r="G304" s="3">
        <f t="shared" si="139"/>
        <v>0.041040232452295766</v>
      </c>
      <c r="H304" s="3">
        <f t="shared" si="140"/>
        <v>0.16086502109711392</v>
      </c>
      <c r="I304" s="3">
        <f t="shared" si="141"/>
        <v>0.005877868112073581</v>
      </c>
      <c r="J304" s="3">
        <f t="shared" si="142"/>
        <v>-0.05804517819795917</v>
      </c>
      <c r="K304" s="3">
        <f t="shared" si="143"/>
        <v>-0.03764688606132448</v>
      </c>
      <c r="L304" s="3">
        <f t="shared" si="144"/>
        <v>-0.10087638299712262</v>
      </c>
      <c r="M304" s="3">
        <f t="shared" si="145"/>
        <v>0.07514842319823713</v>
      </c>
      <c r="N304" s="3">
        <f t="shared" si="146"/>
        <v>0.07142769245688096</v>
      </c>
      <c r="O304" s="3">
        <f t="shared" si="147"/>
        <v>0.07080200072650769</v>
      </c>
      <c r="P304" s="3">
        <f t="shared" si="148"/>
        <v>0.06345995724055614</v>
      </c>
      <c r="Q304" s="3">
        <f t="shared" si="149"/>
        <v>0.00044171252038952854</v>
      </c>
      <c r="R304" s="3">
        <f t="shared" si="150"/>
        <v>-0.00414603313692868</v>
      </c>
      <c r="S304" s="3">
        <f t="shared" si="151"/>
        <v>-0.002665474854264648</v>
      </c>
      <c r="T304" s="3">
        <f t="shared" si="152"/>
        <v>-0.006401610951579366</v>
      </c>
      <c r="U304" s="3">
        <f t="shared" si="153"/>
        <v>113.6</v>
      </c>
      <c r="V304" s="3">
        <f t="shared" si="154"/>
        <v>110.92016918216709</v>
      </c>
      <c r="W304" s="3">
        <f t="shared" si="155"/>
        <v>108.41926981658946</v>
      </c>
      <c r="X304" s="3">
        <f t="shared" si="156"/>
        <v>109.13404363429626</v>
      </c>
      <c r="Y304" s="3">
        <f t="shared" si="157"/>
        <v>106.87026126783236</v>
      </c>
      <c r="Z304" s="3">
        <f t="shared" si="158"/>
        <v>100</v>
      </c>
      <c r="AA304" s="6">
        <f t="shared" si="159"/>
        <v>0.00044171252038952854</v>
      </c>
      <c r="AB304" s="6">
        <f t="shared" si="160"/>
        <v>0.005877868112073581</v>
      </c>
      <c r="AC304" s="6" t="str">
        <f t="shared" si="161"/>
        <v>jopet</v>
      </c>
    </row>
    <row r="305" spans="1:29" ht="12.75">
      <c r="A305" s="3">
        <v>294</v>
      </c>
      <c r="B305" s="3">
        <f t="shared" si="134"/>
        <v>0.10045993372119928</v>
      </c>
      <c r="C305" s="3">
        <f t="shared" si="135"/>
        <v>0.04317561794864473</v>
      </c>
      <c r="D305" s="3">
        <f t="shared" si="136"/>
        <v>0.03648596971015467</v>
      </c>
      <c r="E305" s="3">
        <f t="shared" si="137"/>
        <v>-0.02308480018447223</v>
      </c>
      <c r="F305" s="3">
        <f t="shared" si="138"/>
        <v>0.03397311352150093</v>
      </c>
      <c r="G305" s="3">
        <f t="shared" si="139"/>
        <v>0.04107408479688621</v>
      </c>
      <c r="H305" s="3">
        <f t="shared" si="140"/>
        <v>0.16079005777042418</v>
      </c>
      <c r="I305" s="3">
        <f t="shared" si="141"/>
        <v>0.005798346062399873</v>
      </c>
      <c r="J305" s="3">
        <f t="shared" si="142"/>
        <v>-0.0580585259307915</v>
      </c>
      <c r="K305" s="3">
        <f t="shared" si="143"/>
        <v>-0.03767291527120377</v>
      </c>
      <c r="L305" s="3">
        <f t="shared" si="144"/>
        <v>-0.10074285945203704</v>
      </c>
      <c r="M305" s="3">
        <f t="shared" si="145"/>
        <v>0.07511798519364575</v>
      </c>
      <c r="N305" s="3">
        <f t="shared" si="146"/>
        <v>0.0713625919384572</v>
      </c>
      <c r="O305" s="3">
        <f t="shared" si="147"/>
        <v>0.07073596700962266</v>
      </c>
      <c r="P305" s="3">
        <f t="shared" si="148"/>
        <v>0.063439992877216</v>
      </c>
      <c r="Q305" s="3">
        <f t="shared" si="149"/>
        <v>0.0004355600736629878</v>
      </c>
      <c r="R305" s="3">
        <f t="shared" si="150"/>
        <v>-0.00414320689454741</v>
      </c>
      <c r="S305" s="3">
        <f t="shared" si="151"/>
        <v>-0.0026648300917801794</v>
      </c>
      <c r="T305" s="3">
        <f t="shared" si="152"/>
        <v>-0.0063911262860676015</v>
      </c>
      <c r="U305" s="3">
        <f t="shared" si="153"/>
        <v>113.6</v>
      </c>
      <c r="V305" s="3">
        <f t="shared" si="154"/>
        <v>110.92061089468747</v>
      </c>
      <c r="W305" s="3">
        <f t="shared" si="155"/>
        <v>108.41512378345253</v>
      </c>
      <c r="X305" s="3">
        <f t="shared" si="156"/>
        <v>109.131378159442</v>
      </c>
      <c r="Y305" s="3">
        <f t="shared" si="157"/>
        <v>106.86385965688078</v>
      </c>
      <c r="Z305" s="3">
        <f t="shared" si="158"/>
        <v>100</v>
      </c>
      <c r="AA305" s="6">
        <f t="shared" si="159"/>
        <v>0.0004355600736629878</v>
      </c>
      <c r="AB305" s="6">
        <f t="shared" si="160"/>
        <v>0.005798346062399873</v>
      </c>
      <c r="AC305" s="6" t="str">
        <f t="shared" si="161"/>
        <v>jopet</v>
      </c>
    </row>
    <row r="306" spans="1:29" ht="12.75">
      <c r="A306" s="3">
        <v>295</v>
      </c>
      <c r="B306" s="3">
        <f t="shared" si="134"/>
        <v>0.10045176803252759</v>
      </c>
      <c r="C306" s="3">
        <f t="shared" si="135"/>
        <v>0.04321505156914484</v>
      </c>
      <c r="D306" s="3">
        <f t="shared" si="136"/>
        <v>0.036517567550341475</v>
      </c>
      <c r="E306" s="3">
        <f t="shared" si="137"/>
        <v>-0.023108611865062235</v>
      </c>
      <c r="F306" s="3">
        <f t="shared" si="138"/>
        <v>0.03399771963889089</v>
      </c>
      <c r="G306" s="3">
        <f t="shared" si="139"/>
        <v>0.04110782021677532</v>
      </c>
      <c r="H306" s="3">
        <f t="shared" si="140"/>
        <v>0.160715182340198</v>
      </c>
      <c r="I306" s="3">
        <f t="shared" si="141"/>
        <v>0.005719148913041275</v>
      </c>
      <c r="J306" s="3">
        <f t="shared" si="142"/>
        <v>-0.05807178526767597</v>
      </c>
      <c r="K306" s="3">
        <f t="shared" si="143"/>
        <v>-0.03769886453149608</v>
      </c>
      <c r="L306" s="3">
        <f t="shared" si="144"/>
        <v>-0.10060964248453179</v>
      </c>
      <c r="M306" s="3">
        <f t="shared" si="145"/>
        <v>0.07508766377912598</v>
      </c>
      <c r="N306" s="3">
        <f t="shared" si="146"/>
        <v>0.07129780642870275</v>
      </c>
      <c r="O306" s="3">
        <f t="shared" si="147"/>
        <v>0.0706702463531635</v>
      </c>
      <c r="P306" s="3">
        <f t="shared" si="148"/>
        <v>0.06342019063706875</v>
      </c>
      <c r="Q306" s="3">
        <f t="shared" si="149"/>
        <v>0.0004294375306851971</v>
      </c>
      <c r="R306" s="3">
        <f t="shared" si="150"/>
        <v>-0.004140390904983953</v>
      </c>
      <c r="S306" s="3">
        <f t="shared" si="151"/>
        <v>-0.002664188043675366</v>
      </c>
      <c r="T306" s="3">
        <f t="shared" si="152"/>
        <v>-0.006380682706296337</v>
      </c>
      <c r="U306" s="3">
        <f t="shared" si="153"/>
        <v>113.6</v>
      </c>
      <c r="V306" s="3">
        <f t="shared" si="154"/>
        <v>110.92104645476114</v>
      </c>
      <c r="W306" s="3">
        <f t="shared" si="155"/>
        <v>108.41098057655798</v>
      </c>
      <c r="X306" s="3">
        <f t="shared" si="156"/>
        <v>109.12871332935022</v>
      </c>
      <c r="Y306" s="3">
        <f t="shared" si="157"/>
        <v>106.85746853059472</v>
      </c>
      <c r="Z306" s="3">
        <f t="shared" si="158"/>
        <v>100</v>
      </c>
      <c r="AA306" s="6">
        <f t="shared" si="159"/>
        <v>0.0004294375306851971</v>
      </c>
      <c r="AB306" s="6">
        <f t="shared" si="160"/>
        <v>0.005719148913041275</v>
      </c>
      <c r="AC306" s="6" t="str">
        <f t="shared" si="161"/>
        <v>jopet</v>
      </c>
    </row>
    <row r="307" spans="1:29" ht="12.75">
      <c r="A307" s="3">
        <v>296</v>
      </c>
      <c r="B307" s="3">
        <f t="shared" si="134"/>
        <v>0.10044371647669101</v>
      </c>
      <c r="C307" s="3">
        <f t="shared" si="135"/>
        <v>0.043254372363359314</v>
      </c>
      <c r="D307" s="3">
        <f t="shared" si="136"/>
        <v>0.036549069220736294</v>
      </c>
      <c r="E307" s="3">
        <f t="shared" si="137"/>
        <v>-0.023132364073867782</v>
      </c>
      <c r="F307" s="3">
        <f t="shared" si="138"/>
        <v>0.034022224557785016</v>
      </c>
      <c r="G307" s="3">
        <f t="shared" si="139"/>
        <v>0.04114143934655567</v>
      </c>
      <c r="H307" s="3">
        <f t="shared" si="140"/>
        <v>0.1606403944476648</v>
      </c>
      <c r="I307" s="3">
        <f t="shared" si="141"/>
        <v>0.005640274892595401</v>
      </c>
      <c r="J307" s="3">
        <f t="shared" si="142"/>
        <v>-0.05808495651993224</v>
      </c>
      <c r="K307" s="3">
        <f t="shared" si="143"/>
        <v>-0.03772473419968716</v>
      </c>
      <c r="L307" s="3">
        <f t="shared" si="144"/>
        <v>-0.10047673054332412</v>
      </c>
      <c r="M307" s="3">
        <f t="shared" si="145"/>
        <v>0.07505745786091107</v>
      </c>
      <c r="N307" s="3">
        <f t="shared" si="146"/>
        <v>0.07123333349437791</v>
      </c>
      <c r="O307" s="3">
        <f t="shared" si="147"/>
        <v>0.07060483632688444</v>
      </c>
      <c r="P307" s="3">
        <f t="shared" si="148"/>
        <v>0.06340054926479466</v>
      </c>
      <c r="Q307" s="3">
        <f t="shared" si="149"/>
        <v>0.00042334469507493406</v>
      </c>
      <c r="R307" s="3">
        <f t="shared" si="150"/>
        <v>-0.004137585078790774</v>
      </c>
      <c r="S307" s="3">
        <f t="shared" si="151"/>
        <v>-0.0026635486836441317</v>
      </c>
      <c r="T307" s="3">
        <f t="shared" si="152"/>
        <v>-0.006370279904777519</v>
      </c>
      <c r="U307" s="3">
        <f t="shared" si="153"/>
        <v>113.6</v>
      </c>
      <c r="V307" s="3">
        <f t="shared" si="154"/>
        <v>110.92147589229182</v>
      </c>
      <c r="W307" s="3">
        <f t="shared" si="155"/>
        <v>108.406840185653</v>
      </c>
      <c r="X307" s="3">
        <f t="shared" si="156"/>
        <v>109.12604914130654</v>
      </c>
      <c r="Y307" s="3">
        <f t="shared" si="157"/>
        <v>106.85108784788842</v>
      </c>
      <c r="Z307" s="3">
        <f t="shared" si="158"/>
        <v>100</v>
      </c>
      <c r="AA307" s="6">
        <f t="shared" si="159"/>
        <v>0.00042334469507493406</v>
      </c>
      <c r="AB307" s="6">
        <f t="shared" si="160"/>
        <v>0.005640274892595401</v>
      </c>
      <c r="AC307" s="6" t="str">
        <f t="shared" si="161"/>
        <v>jopet</v>
      </c>
    </row>
    <row r="308" spans="1:29" ht="12.75">
      <c r="A308" s="3">
        <v>297</v>
      </c>
      <c r="B308" s="3">
        <f t="shared" si="134"/>
        <v>0.10043577852408615</v>
      </c>
      <c r="C308" s="3">
        <f t="shared" si="135"/>
        <v>0.04329358098130587</v>
      </c>
      <c r="D308" s="3">
        <f t="shared" si="136"/>
        <v>0.036580475299242014</v>
      </c>
      <c r="E308" s="3">
        <f t="shared" si="137"/>
        <v>-0.02315605711399145</v>
      </c>
      <c r="F308" s="3">
        <f t="shared" si="138"/>
        <v>0.034046628831207966</v>
      </c>
      <c r="G308" s="3">
        <f t="shared" si="139"/>
        <v>0.04117494281521804</v>
      </c>
      <c r="H308" s="3">
        <f t="shared" si="140"/>
        <v>0.16056569373684904</v>
      </c>
      <c r="I308" s="3">
        <f t="shared" si="141"/>
        <v>0.005561722243538264</v>
      </c>
      <c r="J308" s="3">
        <f t="shared" si="142"/>
        <v>-0.05809803999584559</v>
      </c>
      <c r="K308" s="3">
        <f t="shared" si="143"/>
        <v>-0.037750524629967475</v>
      </c>
      <c r="L308" s="3">
        <f t="shared" si="144"/>
        <v>-0.10034412209042305</v>
      </c>
      <c r="M308" s="3">
        <f t="shared" si="145"/>
        <v>0.075027366358596</v>
      </c>
      <c r="N308" s="3">
        <f t="shared" si="146"/>
        <v>0.07116917072909779</v>
      </c>
      <c r="O308" s="3">
        <f t="shared" si="147"/>
        <v>0.07053973452733948</v>
      </c>
      <c r="P308" s="3">
        <f t="shared" si="148"/>
        <v>0.06338106751916733</v>
      </c>
      <c r="Q308" s="3">
        <f t="shared" si="149"/>
        <v>0.00041728137235069783</v>
      </c>
      <c r="R308" s="3">
        <f t="shared" si="150"/>
        <v>-0.0041347893274902865</v>
      </c>
      <c r="S308" s="3">
        <f t="shared" si="151"/>
        <v>-0.002662911985665696</v>
      </c>
      <c r="T308" s="3">
        <f t="shared" si="152"/>
        <v>-0.006359917577364674</v>
      </c>
      <c r="U308" s="3">
        <f t="shared" si="153"/>
        <v>113.6</v>
      </c>
      <c r="V308" s="3">
        <f t="shared" si="154"/>
        <v>110.9218992369869</v>
      </c>
      <c r="W308" s="3">
        <f t="shared" si="155"/>
        <v>108.4027026005742</v>
      </c>
      <c r="X308" s="3">
        <f t="shared" si="156"/>
        <v>109.1233855926229</v>
      </c>
      <c r="Y308" s="3">
        <f t="shared" si="157"/>
        <v>106.84471756798365</v>
      </c>
      <c r="Z308" s="3">
        <f t="shared" si="158"/>
        <v>100</v>
      </c>
      <c r="AA308" s="6">
        <f t="shared" si="159"/>
        <v>0.00041728137235069783</v>
      </c>
      <c r="AB308" s="6">
        <f t="shared" si="160"/>
        <v>0.005561722243538264</v>
      </c>
      <c r="AC308" s="6" t="str">
        <f t="shared" si="161"/>
        <v>jopet</v>
      </c>
    </row>
    <row r="309" spans="1:29" ht="12.75">
      <c r="A309" s="3">
        <v>298</v>
      </c>
      <c r="B309" s="3">
        <f t="shared" si="134"/>
        <v>0.10042795364820294</v>
      </c>
      <c r="C309" s="3">
        <f t="shared" si="135"/>
        <v>0.04333267806734541</v>
      </c>
      <c r="D309" s="3">
        <f t="shared" si="136"/>
        <v>0.03661178635878636</v>
      </c>
      <c r="E309" s="3">
        <f t="shared" si="137"/>
        <v>-0.023179691285838626</v>
      </c>
      <c r="F309" s="3">
        <f t="shared" si="138"/>
        <v>0.03407093300735039</v>
      </c>
      <c r="G309" s="3">
        <f t="shared" si="139"/>
        <v>0.041208331246219386</v>
      </c>
      <c r="H309" s="3">
        <f t="shared" si="140"/>
        <v>0.16049107985453856</v>
      </c>
      <c r="I309" s="3">
        <f t="shared" si="141"/>
        <v>0.005483489222071161</v>
      </c>
      <c r="J309" s="3">
        <f t="shared" si="142"/>
        <v>-0.05811103600070965</v>
      </c>
      <c r="K309" s="3">
        <f t="shared" si="143"/>
        <v>-0.03777623617327165</v>
      </c>
      <c r="L309" s="3">
        <f t="shared" si="144"/>
        <v>-0.10021181560096876</v>
      </c>
      <c r="M309" s="3">
        <f t="shared" si="145"/>
        <v>0.07499738820494183</v>
      </c>
      <c r="N309" s="3">
        <f t="shared" si="146"/>
        <v>0.07110531575295163</v>
      </c>
      <c r="O309" s="3">
        <f t="shared" si="147"/>
        <v>0.07047493857750388</v>
      </c>
      <c r="P309" s="3">
        <f t="shared" si="148"/>
        <v>0.06336174417284912</v>
      </c>
      <c r="Q309" s="3">
        <f t="shared" si="149"/>
        <v>0.00041124736990528533</v>
      </c>
      <c r="R309" s="3">
        <f t="shared" si="150"/>
        <v>-0.0041320035635616</v>
      </c>
      <c r="S309" s="3">
        <f t="shared" si="151"/>
        <v>-0.0026622779240005998</v>
      </c>
      <c r="T309" s="3">
        <f t="shared" si="152"/>
        <v>-0.006349595423205313</v>
      </c>
      <c r="U309" s="3">
        <f t="shared" si="153"/>
        <v>113.6</v>
      </c>
      <c r="V309" s="3">
        <f t="shared" si="154"/>
        <v>110.92231651835925</v>
      </c>
      <c r="W309" s="3">
        <f t="shared" si="155"/>
        <v>108.3985678112467</v>
      </c>
      <c r="X309" s="3">
        <f t="shared" si="156"/>
        <v>109.12072268063723</v>
      </c>
      <c r="Y309" s="3">
        <f t="shared" si="157"/>
        <v>106.83835765040628</v>
      </c>
      <c r="Z309" s="3">
        <f t="shared" si="158"/>
        <v>100</v>
      </c>
      <c r="AA309" s="6">
        <f t="shared" si="159"/>
        <v>0.00041124736990528533</v>
      </c>
      <c r="AB309" s="6">
        <f t="shared" si="160"/>
        <v>0.005483489222071161</v>
      </c>
      <c r="AC309" s="6" t="str">
        <f t="shared" si="161"/>
        <v>jopet</v>
      </c>
    </row>
    <row r="310" spans="1:29" ht="12.75">
      <c r="A310" s="3">
        <v>299</v>
      </c>
      <c r="B310" s="3">
        <f t="shared" si="134"/>
        <v>0.10042024132559581</v>
      </c>
      <c r="C310" s="3">
        <f t="shared" si="135"/>
        <v>0.04337166426024911</v>
      </c>
      <c r="D310" s="3">
        <f t="shared" si="136"/>
        <v>0.036643002967380045</v>
      </c>
      <c r="E310" s="3">
        <f t="shared" si="137"/>
        <v>-0.02320326688715076</v>
      </c>
      <c r="F310" s="3">
        <f t="shared" si="138"/>
        <v>0.03409513762962706</v>
      </c>
      <c r="G310" s="3">
        <f t="shared" si="139"/>
        <v>0.04124160525754979</v>
      </c>
      <c r="H310" s="3">
        <f t="shared" si="140"/>
        <v>0.1604165524502552</v>
      </c>
      <c r="I310" s="3">
        <f t="shared" si="141"/>
        <v>0.005405574097966659</v>
      </c>
      <c r="J310" s="3">
        <f t="shared" si="142"/>
        <v>-0.058123944836868204</v>
      </c>
      <c r="K310" s="3">
        <f t="shared" si="143"/>
        <v>-0.03780186917732051</v>
      </c>
      <c r="L310" s="3">
        <f t="shared" si="144"/>
        <v>-0.10007980956307837</v>
      </c>
      <c r="M310" s="3">
        <f t="shared" si="145"/>
        <v>0.07496752234568357</v>
      </c>
      <c r="N310" s="3">
        <f t="shared" si="146"/>
        <v>0.07104176621212574</v>
      </c>
      <c r="O310" s="3">
        <f t="shared" si="147"/>
        <v>0.0704104461263979</v>
      </c>
      <c r="P310" s="3">
        <f t="shared" si="148"/>
        <v>0.06334257801219105</v>
      </c>
      <c r="Q310" s="3">
        <f t="shared" si="149"/>
        <v>0.00040524249698056385</v>
      </c>
      <c r="R310" s="3">
        <f t="shared" si="150"/>
        <v>-0.004129227700427284</v>
      </c>
      <c r="S310" s="3">
        <f t="shared" si="151"/>
        <v>-0.0026616464731868666</v>
      </c>
      <c r="T310" s="3">
        <f t="shared" si="152"/>
        <v>-0.006339313144694515</v>
      </c>
      <c r="U310" s="3">
        <f t="shared" si="153"/>
        <v>113.6</v>
      </c>
      <c r="V310" s="3">
        <f t="shared" si="154"/>
        <v>110.92272776572916</v>
      </c>
      <c r="W310" s="3">
        <f t="shared" si="155"/>
        <v>108.39443580768315</v>
      </c>
      <c r="X310" s="3">
        <f t="shared" si="156"/>
        <v>109.11806040271323</v>
      </c>
      <c r="Y310" s="3">
        <f t="shared" si="157"/>
        <v>106.83200805498308</v>
      </c>
      <c r="Z310" s="3">
        <f t="shared" si="158"/>
        <v>100</v>
      </c>
      <c r="AA310" s="6">
        <f t="shared" si="159"/>
        <v>0.00040524249698056385</v>
      </c>
      <c r="AB310" s="6">
        <f t="shared" si="160"/>
        <v>0.005405574097966659</v>
      </c>
      <c r="AC310" s="6" t="str">
        <f t="shared" si="161"/>
        <v>jopet</v>
      </c>
    </row>
    <row r="311" spans="1:29" ht="12.75">
      <c r="A311" s="3">
        <v>300</v>
      </c>
      <c r="B311" s="3">
        <f t="shared" si="134"/>
        <v>0.1004126410358569</v>
      </c>
      <c r="C311" s="3">
        <f t="shared" si="135"/>
        <v>0.04341054019326378</v>
      </c>
      <c r="D311" s="3">
        <f t="shared" si="136"/>
        <v>0.03667412568817363</v>
      </c>
      <c r="E311" s="3">
        <f t="shared" si="137"/>
        <v>-0.023226784213037602</v>
      </c>
      <c r="F311" s="3">
        <f t="shared" si="138"/>
        <v>0.034119243236735194</v>
      </c>
      <c r="G311" s="3">
        <f t="shared" si="139"/>
        <v>0.04127476546179897</v>
      </c>
      <c r="H311" s="3">
        <f t="shared" si="140"/>
        <v>0.1603421111762241</v>
      </c>
      <c r="I311" s="3">
        <f t="shared" si="141"/>
        <v>0.00532797515441949</v>
      </c>
      <c r="J311" s="3">
        <f t="shared" si="142"/>
        <v>-0.058136766803759704</v>
      </c>
      <c r="K311" s="3">
        <f t="shared" si="143"/>
        <v>-0.037827423986662945</v>
      </c>
      <c r="L311" s="3">
        <f t="shared" si="144"/>
        <v>-0.09994810247768993</v>
      </c>
      <c r="M311" s="3">
        <f t="shared" si="145"/>
        <v>0.0749377677393414</v>
      </c>
      <c r="N311" s="3">
        <f t="shared" si="146"/>
        <v>0.0709785197785327</v>
      </c>
      <c r="O311" s="3">
        <f t="shared" si="147"/>
        <v>0.07034625484871779</v>
      </c>
      <c r="P311" s="3">
        <f t="shared" si="148"/>
        <v>0.06332356783703562</v>
      </c>
      <c r="Q311" s="3">
        <f t="shared" si="149"/>
        <v>0.0003992665646428693</v>
      </c>
      <c r="R311" s="3">
        <f t="shared" si="150"/>
        <v>-0.004126461652440601</v>
      </c>
      <c r="S311" s="3">
        <f t="shared" si="151"/>
        <v>-0.002661017608036292</v>
      </c>
      <c r="T311" s="3">
        <f t="shared" si="152"/>
        <v>-0.006329070447428986</v>
      </c>
      <c r="U311" s="3">
        <f t="shared" si="153"/>
        <v>113.6</v>
      </c>
      <c r="V311" s="3">
        <f t="shared" si="154"/>
        <v>110.92313300822615</v>
      </c>
      <c r="W311" s="3">
        <f t="shared" si="155"/>
        <v>108.39030657998272</v>
      </c>
      <c r="X311" s="3">
        <f t="shared" si="156"/>
        <v>109.11539875624004</v>
      </c>
      <c r="Y311" s="3">
        <f t="shared" si="157"/>
        <v>106.82566874183838</v>
      </c>
      <c r="Z311" s="3">
        <f t="shared" si="158"/>
        <v>100</v>
      </c>
      <c r="AA311" s="6">
        <f t="shared" si="159"/>
        <v>0.0003992665646428693</v>
      </c>
      <c r="AB311" s="6">
        <f t="shared" si="160"/>
        <v>0.00532797515441949</v>
      </c>
      <c r="AC311" s="6" t="str">
        <f t="shared" si="161"/>
        <v>jopet</v>
      </c>
    </row>
    <row r="312" spans="1:29" ht="12.75">
      <c r="A312" s="3">
        <v>301</v>
      </c>
      <c r="B312" s="3">
        <f t="shared" si="134"/>
        <v>0.10040515226158822</v>
      </c>
      <c r="C312" s="3">
        <f t="shared" si="135"/>
        <v>0.043449306494176165</v>
      </c>
      <c r="D312" s="3">
        <f t="shared" si="136"/>
        <v>0.03670515507951439</v>
      </c>
      <c r="E312" s="3">
        <f t="shared" si="137"/>
        <v>-0.023250243556007286</v>
      </c>
      <c r="F312" s="3">
        <f t="shared" si="138"/>
        <v>0.03414325036271191</v>
      </c>
      <c r="G312" s="3">
        <f t="shared" si="139"/>
        <v>0.041307812466221026</v>
      </c>
      <c r="H312" s="3">
        <f t="shared" si="140"/>
        <v>0.1602677556873445</v>
      </c>
      <c r="I312" s="3">
        <f t="shared" si="141"/>
        <v>0.005250690687897672</v>
      </c>
      <c r="J312" s="3">
        <f t="shared" si="142"/>
        <v>-0.05814950219795631</v>
      </c>
      <c r="K312" s="3">
        <f t="shared" si="143"/>
        <v>-0.03785290094271392</v>
      </c>
      <c r="L312" s="3">
        <f t="shared" si="144"/>
        <v>-0.09981669285841155</v>
      </c>
      <c r="M312" s="3">
        <f t="shared" si="145"/>
        <v>0.07490812335703503</v>
      </c>
      <c r="N312" s="3">
        <f t="shared" si="146"/>
        <v>0.07091557414944971</v>
      </c>
      <c r="O312" s="3">
        <f t="shared" si="147"/>
        <v>0.07028236244447546</v>
      </c>
      <c r="P312" s="3">
        <f t="shared" si="148"/>
        <v>0.06330471246052322</v>
      </c>
      <c r="Q312" s="3">
        <f t="shared" si="149"/>
        <v>0.0003933193857586739</v>
      </c>
      <c r="R312" s="3">
        <f t="shared" si="150"/>
        <v>-0.00412370533487276</v>
      </c>
      <c r="S312" s="3">
        <f t="shared" si="151"/>
        <v>-0.0026603913036306465</v>
      </c>
      <c r="T312" s="3">
        <f t="shared" si="152"/>
        <v>-0.006318867040162104</v>
      </c>
      <c r="U312" s="3">
        <f t="shared" si="153"/>
        <v>113.6</v>
      </c>
      <c r="V312" s="3">
        <f t="shared" si="154"/>
        <v>110.92353227479079</v>
      </c>
      <c r="W312" s="3">
        <f t="shared" si="155"/>
        <v>108.38618011833027</v>
      </c>
      <c r="X312" s="3">
        <f t="shared" si="156"/>
        <v>109.112737738632</v>
      </c>
      <c r="Y312" s="3">
        <f t="shared" si="157"/>
        <v>106.81933967139095</v>
      </c>
      <c r="Z312" s="3">
        <f t="shared" si="158"/>
        <v>100</v>
      </c>
      <c r="AA312" s="6">
        <f t="shared" si="159"/>
        <v>0.0003933193857586739</v>
      </c>
      <c r="AB312" s="6">
        <f t="shared" si="160"/>
        <v>0.005250690687897672</v>
      </c>
      <c r="AC312" s="6" t="str">
        <f t="shared" si="161"/>
        <v>jopet</v>
      </c>
    </row>
    <row r="313" spans="1:29" ht="12.75">
      <c r="A313" s="3">
        <v>302</v>
      </c>
      <c r="B313" s="3">
        <f t="shared" si="134"/>
        <v>0.10039777448837484</v>
      </c>
      <c r="C313" s="3">
        <f t="shared" si="135"/>
        <v>0.04348796378537667</v>
      </c>
      <c r="D313" s="3">
        <f t="shared" si="136"/>
        <v>0.03673609169500172</v>
      </c>
      <c r="E313" s="3">
        <f t="shared" si="137"/>
        <v>-0.02327364520599767</v>
      </c>
      <c r="F313" s="3">
        <f t="shared" si="138"/>
        <v>0.0341671595369899</v>
      </c>
      <c r="G313" s="3">
        <f t="shared" si="139"/>
        <v>0.041340746872798255</v>
      </c>
      <c r="H313" s="3">
        <f t="shared" si="140"/>
        <v>0.16019348564116104</v>
      </c>
      <c r="I313" s="3">
        <f t="shared" si="141"/>
        <v>0.005173719007996444</v>
      </c>
      <c r="J313" s="3">
        <f t="shared" si="142"/>
        <v>-0.05816215131320397</v>
      </c>
      <c r="K313" s="3">
        <f t="shared" si="143"/>
        <v>-0.03787830038379421</v>
      </c>
      <c r="L313" s="3">
        <f t="shared" si="144"/>
        <v>-0.09968557923137289</v>
      </c>
      <c r="M313" s="3">
        <f t="shared" si="145"/>
        <v>0.07487858818230156</v>
      </c>
      <c r="N313" s="3">
        <f t="shared" si="146"/>
        <v>0.07085292704716108</v>
      </c>
      <c r="O313" s="3">
        <f t="shared" si="147"/>
        <v>0.07021876663864217</v>
      </c>
      <c r="P313" s="3">
        <f t="shared" si="148"/>
        <v>0.06328601070890247</v>
      </c>
      <c r="Q313" s="3">
        <f t="shared" si="149"/>
        <v>0.0003874007749707115</v>
      </c>
      <c r="R313" s="3">
        <f t="shared" si="150"/>
        <v>-0.004120958663900384</v>
      </c>
      <c r="S313" s="3">
        <f t="shared" si="151"/>
        <v>-0.0026597675353180355</v>
      </c>
      <c r="T313" s="3">
        <f t="shared" si="152"/>
        <v>-0.00630870263475981</v>
      </c>
      <c r="U313" s="3">
        <f t="shared" si="153"/>
        <v>113.6</v>
      </c>
      <c r="V313" s="3">
        <f t="shared" si="154"/>
        <v>110.92392559417655</v>
      </c>
      <c r="W313" s="3">
        <f t="shared" si="155"/>
        <v>108.3820564129954</v>
      </c>
      <c r="X313" s="3">
        <f t="shared" si="156"/>
        <v>109.11007734732837</v>
      </c>
      <c r="Y313" s="3">
        <f t="shared" si="157"/>
        <v>106.81302080435078</v>
      </c>
      <c r="Z313" s="3">
        <f t="shared" si="158"/>
        <v>100</v>
      </c>
      <c r="AA313" s="6">
        <f t="shared" si="159"/>
        <v>0.0003874007749707115</v>
      </c>
      <c r="AB313" s="6">
        <f t="shared" si="160"/>
        <v>0.005173719007996444</v>
      </c>
      <c r="AC313" s="6" t="str">
        <f t="shared" si="161"/>
        <v>jopet</v>
      </c>
    </row>
    <row r="314" spans="1:29" ht="12.75">
      <c r="A314" s="3">
        <v>303</v>
      </c>
      <c r="B314" s="3">
        <f t="shared" si="134"/>
        <v>0.10039050720475896</v>
      </c>
      <c r="C314" s="3">
        <f t="shared" si="135"/>
        <v>0.043526512683921735</v>
      </c>
      <c r="D314" s="3">
        <f t="shared" si="136"/>
        <v>0.03676693608354138</v>
      </c>
      <c r="E314" s="3">
        <f t="shared" si="137"/>
        <v>-0.023296989450407153</v>
      </c>
      <c r="F314" s="3">
        <f t="shared" si="138"/>
        <v>0.03419097128445316</v>
      </c>
      <c r="G314" s="3">
        <f t="shared" si="139"/>
        <v>0.04137356927830476</v>
      </c>
      <c r="H314" s="3">
        <f t="shared" si="140"/>
        <v>0.16011930069783464</v>
      </c>
      <c r="I314" s="3">
        <f t="shared" si="141"/>
        <v>0.005097058437295854</v>
      </c>
      <c r="J314" s="3">
        <f t="shared" si="142"/>
        <v>-0.058174714440465326</v>
      </c>
      <c r="K314" s="3">
        <f t="shared" si="143"/>
        <v>-0.03790362264517053</v>
      </c>
      <c r="L314" s="3">
        <f t="shared" si="144"/>
        <v>-0.09955476013507672</v>
      </c>
      <c r="M314" s="3">
        <f t="shared" si="145"/>
        <v>0.07484916121091634</v>
      </c>
      <c r="N314" s="3">
        <f t="shared" si="146"/>
        <v>0.0707905762186066</v>
      </c>
      <c r="O314" s="3">
        <f t="shared" si="147"/>
        <v>0.07015546518079838</v>
      </c>
      <c r="P314" s="3">
        <f t="shared" si="148"/>
        <v>0.0632674614213431</v>
      </c>
      <c r="Q314" s="3">
        <f t="shared" si="149"/>
        <v>0.00038151054867461865</v>
      </c>
      <c r="R314" s="3">
        <f t="shared" si="150"/>
        <v>-0.004118221556593435</v>
      </c>
      <c r="S314" s="3">
        <f t="shared" si="151"/>
        <v>-0.002659146278709382</v>
      </c>
      <c r="T314" s="3">
        <f t="shared" si="152"/>
        <v>-0.006298576946157032</v>
      </c>
      <c r="U314" s="3">
        <f t="shared" si="153"/>
        <v>113.6</v>
      </c>
      <c r="V314" s="3">
        <f t="shared" si="154"/>
        <v>110.92431299495152</v>
      </c>
      <c r="W314" s="3">
        <f t="shared" si="155"/>
        <v>108.37793545433149</v>
      </c>
      <c r="X314" s="3">
        <f t="shared" si="156"/>
        <v>109.10741757979305</v>
      </c>
      <c r="Y314" s="3">
        <f t="shared" si="157"/>
        <v>106.80671210171603</v>
      </c>
      <c r="Z314" s="3">
        <f t="shared" si="158"/>
        <v>100</v>
      </c>
      <c r="AA314" s="6">
        <f t="shared" si="159"/>
        <v>0.00038151054867461865</v>
      </c>
      <c r="AB314" s="6">
        <f t="shared" si="160"/>
        <v>0.005097058437295854</v>
      </c>
      <c r="AC314" s="6" t="str">
        <f t="shared" si="161"/>
        <v>jopet</v>
      </c>
    </row>
    <row r="315" spans="1:29" ht="12.75">
      <c r="A315" s="3">
        <v>304</v>
      </c>
      <c r="B315" s="3">
        <f t="shared" si="134"/>
        <v>0.10038334990221287</v>
      </c>
      <c r="C315" s="3">
        <f t="shared" si="135"/>
        <v>0.043564953801595814</v>
      </c>
      <c r="D315" s="3">
        <f t="shared" si="136"/>
        <v>0.03679768878940007</v>
      </c>
      <c r="E315" s="3">
        <f t="shared" si="137"/>
        <v>-0.02332027657412403</v>
      </c>
      <c r="F315" s="3">
        <f t="shared" si="138"/>
        <v>0.0342146861254916</v>
      </c>
      <c r="G315" s="3">
        <f t="shared" si="139"/>
        <v>0.041406280274368344</v>
      </c>
      <c r="H315" s="3">
        <f t="shared" si="140"/>
        <v>0.16004520052011442</v>
      </c>
      <c r="I315" s="3">
        <f t="shared" si="141"/>
        <v>0.005020707311216996</v>
      </c>
      <c r="J315" s="3">
        <f t="shared" si="142"/>
        <v>-0.058187191867956366</v>
      </c>
      <c r="K315" s="3">
        <f t="shared" si="143"/>
        <v>-0.037928868059092305</v>
      </c>
      <c r="L315" s="3">
        <f t="shared" si="144"/>
        <v>-0.09942423412025445</v>
      </c>
      <c r="M315" s="3">
        <f t="shared" si="145"/>
        <v>0.07481984145071675</v>
      </c>
      <c r="N315" s="3">
        <f t="shared" si="146"/>
        <v>0.0707285194350373</v>
      </c>
      <c r="O315" s="3">
        <f t="shared" si="147"/>
        <v>0.07009245584479058</v>
      </c>
      <c r="P315" s="3">
        <f t="shared" si="148"/>
        <v>0.06324906344975242</v>
      </c>
      <c r="Q315" s="3">
        <f t="shared" si="149"/>
        <v>0.00037564852499571006</v>
      </c>
      <c r="R315" s="3">
        <f t="shared" si="150"/>
        <v>-0.004115493930902997</v>
      </c>
      <c r="S315" s="3">
        <f t="shared" si="151"/>
        <v>-0.0026585275096748153</v>
      </c>
      <c r="T315" s="3">
        <f t="shared" si="152"/>
        <v>-0.006288489692315013</v>
      </c>
      <c r="U315" s="3">
        <f t="shared" si="153"/>
        <v>113.6</v>
      </c>
      <c r="V315" s="3">
        <f t="shared" si="154"/>
        <v>110.9246945055002</v>
      </c>
      <c r="W315" s="3">
        <f t="shared" si="155"/>
        <v>108.3738172327749</v>
      </c>
      <c r="X315" s="3">
        <f t="shared" si="156"/>
        <v>109.10475843351435</v>
      </c>
      <c r="Y315" s="3">
        <f t="shared" si="157"/>
        <v>106.80041352476988</v>
      </c>
      <c r="Z315" s="3">
        <f t="shared" si="158"/>
        <v>100</v>
      </c>
      <c r="AA315" s="6">
        <f t="shared" si="159"/>
        <v>0.00037564852499571006</v>
      </c>
      <c r="AB315" s="6">
        <f t="shared" si="160"/>
        <v>0.005020707311216996</v>
      </c>
      <c r="AC315" s="6" t="str">
        <f t="shared" si="161"/>
        <v>jopet</v>
      </c>
    </row>
    <row r="316" spans="1:29" ht="12.75">
      <c r="A316" s="3">
        <v>305</v>
      </c>
      <c r="B316" s="3">
        <f t="shared" si="134"/>
        <v>0.10037630207511394</v>
      </c>
      <c r="C316" s="3">
        <f t="shared" si="135"/>
        <v>0.04360328774497171</v>
      </c>
      <c r="D316" s="3">
        <f t="shared" si="136"/>
        <v>0.0368283503522583</v>
      </c>
      <c r="E316" s="3">
        <f t="shared" si="137"/>
        <v>-0.02334350685955553</v>
      </c>
      <c r="F316" s="3">
        <f t="shared" si="138"/>
        <v>0.03423830457605458</v>
      </c>
      <c r="G316" s="3">
        <f t="shared" si="139"/>
        <v>0.04143888044753136</v>
      </c>
      <c r="H316" s="3">
        <f t="shared" si="140"/>
        <v>0.15997118477330988</v>
      </c>
      <c r="I316" s="3">
        <f t="shared" si="141"/>
        <v>0.004944663977883942</v>
      </c>
      <c r="J316" s="3">
        <f t="shared" si="142"/>
        <v>-0.05819958388118452</v>
      </c>
      <c r="K316" s="3">
        <f t="shared" si="143"/>
        <v>-0.03795403695482859</v>
      </c>
      <c r="L316" s="3">
        <f t="shared" si="144"/>
        <v>-0.09929399974972392</v>
      </c>
      <c r="M316" s="3">
        <f t="shared" si="145"/>
        <v>0.07479062792142924</v>
      </c>
      <c r="N316" s="3">
        <f t="shared" si="146"/>
        <v>0.07066675449167731</v>
      </c>
      <c r="O316" s="3">
        <f t="shared" si="147"/>
        <v>0.07002973642839458</v>
      </c>
      <c r="P316" s="3">
        <f t="shared" si="148"/>
        <v>0.06323081565859537</v>
      </c>
      <c r="Q316" s="3">
        <f t="shared" si="149"/>
        <v>0.0003698145237664121</v>
      </c>
      <c r="R316" s="3">
        <f t="shared" si="150"/>
        <v>-0.004112775705649447</v>
      </c>
      <c r="S316" s="3">
        <f t="shared" si="151"/>
        <v>-0.0026579112043401934</v>
      </c>
      <c r="T316" s="3">
        <f t="shared" si="152"/>
        <v>-0.006278440594179408</v>
      </c>
      <c r="U316" s="3">
        <f t="shared" si="153"/>
        <v>113.6</v>
      </c>
      <c r="V316" s="3">
        <f t="shared" si="154"/>
        <v>110.92507015402519</v>
      </c>
      <c r="W316" s="3">
        <f t="shared" si="155"/>
        <v>108.369701738844</v>
      </c>
      <c r="X316" s="3">
        <f t="shared" si="156"/>
        <v>109.10209990600467</v>
      </c>
      <c r="Y316" s="3">
        <f t="shared" si="157"/>
        <v>106.79412503507757</v>
      </c>
      <c r="Z316" s="3">
        <f t="shared" si="158"/>
        <v>100</v>
      </c>
      <c r="AA316" s="6">
        <f t="shared" si="159"/>
        <v>0.0003698145237664121</v>
      </c>
      <c r="AB316" s="6">
        <f t="shared" si="160"/>
        <v>0.004944663977883942</v>
      </c>
      <c r="AC316" s="6" t="str">
        <f t="shared" si="161"/>
        <v>jopet</v>
      </c>
    </row>
    <row r="317" spans="1:29" ht="12.75">
      <c r="A317" s="3">
        <v>306</v>
      </c>
      <c r="B317" s="3">
        <f t="shared" si="134"/>
        <v>0.10036936322071857</v>
      </c>
      <c r="C317" s="3">
        <f t="shared" si="135"/>
        <v>0.043641515115470965</v>
      </c>
      <c r="D317" s="3">
        <f t="shared" si="136"/>
        <v>0.0368589213072624</v>
      </c>
      <c r="E317" s="3">
        <f t="shared" si="137"/>
        <v>-0.0233666805866584</v>
      </c>
      <c r="F317" s="3">
        <f t="shared" si="138"/>
        <v>0.03426182714770361</v>
      </c>
      <c r="G317" s="3">
        <f t="shared" si="139"/>
        <v>0.04147137037931154</v>
      </c>
      <c r="H317" s="3">
        <f t="shared" si="140"/>
        <v>0.15989725312526362</v>
      </c>
      <c r="I317" s="3">
        <f t="shared" si="141"/>
        <v>0.004868926797985215</v>
      </c>
      <c r="J317" s="3">
        <f t="shared" si="142"/>
        <v>-0.058211890762989334</v>
      </c>
      <c r="K317" s="3">
        <f t="shared" si="143"/>
        <v>-0.03797912965870755</v>
      </c>
      <c r="L317" s="3">
        <f t="shared" si="144"/>
        <v>-0.09916405559824848</v>
      </c>
      <c r="M317" s="3">
        <f t="shared" si="145"/>
        <v>0.07476151965449929</v>
      </c>
      <c r="N317" s="3">
        <f t="shared" si="146"/>
        <v>0.07060527920738854</v>
      </c>
      <c r="O317" s="3">
        <f t="shared" si="147"/>
        <v>0.06996730475298127</v>
      </c>
      <c r="P317" s="3">
        <f t="shared" si="148"/>
        <v>0.06321271692471706</v>
      </c>
      <c r="Q317" s="3">
        <f t="shared" si="149"/>
        <v>0.00036400836650388993</v>
      </c>
      <c r="R317" s="3">
        <f t="shared" si="150"/>
        <v>-0.004110066800510864</v>
      </c>
      <c r="S317" s="3">
        <f t="shared" si="151"/>
        <v>-0.0026572973390837805</v>
      </c>
      <c r="T317" s="3">
        <f t="shared" si="152"/>
        <v>-0.006268429375638985</v>
      </c>
      <c r="U317" s="3">
        <f t="shared" si="153"/>
        <v>113.6</v>
      </c>
      <c r="V317" s="3">
        <f t="shared" si="154"/>
        <v>110.92543996854896</v>
      </c>
      <c r="W317" s="3">
        <f t="shared" si="155"/>
        <v>108.36558896313835</v>
      </c>
      <c r="X317" s="3">
        <f t="shared" si="156"/>
        <v>109.09944199480033</v>
      </c>
      <c r="Y317" s="3">
        <f t="shared" si="157"/>
        <v>106.7878465944834</v>
      </c>
      <c r="Z317" s="3">
        <f t="shared" si="158"/>
        <v>100</v>
      </c>
      <c r="AA317" s="6">
        <f t="shared" si="159"/>
        <v>0.00036400836650388993</v>
      </c>
      <c r="AB317" s="6">
        <f t="shared" si="160"/>
        <v>0.004868926797985215</v>
      </c>
      <c r="AC317" s="6" t="str">
        <f t="shared" si="161"/>
        <v>jopet</v>
      </c>
    </row>
    <row r="318" spans="1:29" ht="12.75">
      <c r="A318" s="3">
        <v>307</v>
      </c>
      <c r="B318" s="3">
        <f t="shared" si="134"/>
        <v>0.10036253283913736</v>
      </c>
      <c r="C318" s="3">
        <f t="shared" si="135"/>
        <v>0.04367963650942225</v>
      </c>
      <c r="D318" s="3">
        <f t="shared" si="136"/>
        <v>0.03688940218507661</v>
      </c>
      <c r="E318" s="3">
        <f t="shared" si="137"/>
        <v>-0.023389798032965526</v>
      </c>
      <c r="F318" s="3">
        <f t="shared" si="138"/>
        <v>0.03428525434766498</v>
      </c>
      <c r="G318" s="3">
        <f t="shared" si="139"/>
        <v>0.041503750646260856</v>
      </c>
      <c r="H318" s="3">
        <f t="shared" si="140"/>
        <v>0.15982340524632388</v>
      </c>
      <c r="I318" s="3">
        <f t="shared" si="141"/>
        <v>0.004793494144638505</v>
      </c>
      <c r="J318" s="3">
        <f t="shared" si="142"/>
        <v>-0.05822411279357677</v>
      </c>
      <c r="K318" s="3">
        <f t="shared" si="143"/>
        <v>-0.03800414649414978</v>
      </c>
      <c r="L318" s="3">
        <f t="shared" si="144"/>
        <v>-0.09903440025239804</v>
      </c>
      <c r="M318" s="3">
        <f t="shared" si="145"/>
        <v>0.07473251569292422</v>
      </c>
      <c r="N318" s="3">
        <f t="shared" si="146"/>
        <v>0.07054409142434584</v>
      </c>
      <c r="O318" s="3">
        <f t="shared" si="147"/>
        <v>0.06990515866319293</v>
      </c>
      <c r="P318" s="3">
        <f t="shared" si="148"/>
        <v>0.06319476613716862</v>
      </c>
      <c r="Q318" s="3">
        <f t="shared" si="149"/>
        <v>0.0003582298763881374</v>
      </c>
      <c r="R318" s="3">
        <f t="shared" si="150"/>
        <v>-0.004107367136011504</v>
      </c>
      <c r="S318" s="3">
        <f t="shared" si="151"/>
        <v>-0.0026566858905327675</v>
      </c>
      <c r="T318" s="3">
        <f t="shared" si="152"/>
        <v>-0.006258455763485047</v>
      </c>
      <c r="U318" s="3">
        <f t="shared" si="153"/>
        <v>113.6</v>
      </c>
      <c r="V318" s="3">
        <f t="shared" si="154"/>
        <v>110.92580397691546</v>
      </c>
      <c r="W318" s="3">
        <f t="shared" si="155"/>
        <v>108.36147889633784</v>
      </c>
      <c r="X318" s="3">
        <f t="shared" si="156"/>
        <v>109.09678469746125</v>
      </c>
      <c r="Y318" s="3">
        <f t="shared" si="157"/>
        <v>106.78157816510776</v>
      </c>
      <c r="Z318" s="3">
        <f t="shared" si="158"/>
        <v>100</v>
      </c>
      <c r="AA318" s="6">
        <f t="shared" si="159"/>
        <v>0.0003582298763881374</v>
      </c>
      <c r="AB318" s="6">
        <f t="shared" si="160"/>
        <v>0.004793494144638505</v>
      </c>
      <c r="AC318" s="6" t="str">
        <f t="shared" si="161"/>
        <v>jopet</v>
      </c>
    </row>
    <row r="319" spans="1:29" ht="12.75">
      <c r="A319" s="3">
        <v>308</v>
      </c>
      <c r="B319" s="3">
        <f t="shared" si="134"/>
        <v>0.10035581043331039</v>
      </c>
      <c r="C319" s="3">
        <f t="shared" si="135"/>
        <v>0.04371765251811989</v>
      </c>
      <c r="D319" s="3">
        <f t="shared" si="136"/>
        <v>0.03691979351193339</v>
      </c>
      <c r="E319" s="3">
        <f t="shared" si="137"/>
        <v>-0.023412859473615686</v>
      </c>
      <c r="F319" s="3">
        <f t="shared" si="138"/>
        <v>0.03430858667888042</v>
      </c>
      <c r="G319" s="3">
        <f t="shared" si="139"/>
        <v>0.0415360218200242</v>
      </c>
      <c r="H319" s="3">
        <f t="shared" si="140"/>
        <v>0.15974964080931833</v>
      </c>
      <c r="I319" s="3">
        <f t="shared" si="141"/>
        <v>0.004718364403257111</v>
      </c>
      <c r="J319" s="3">
        <f t="shared" si="142"/>
        <v>-0.05823625025055783</v>
      </c>
      <c r="K319" s="3">
        <f t="shared" si="143"/>
        <v>-0.038029087781706494</v>
      </c>
      <c r="L319" s="3">
        <f t="shared" si="144"/>
        <v>-0.0989050323104137</v>
      </c>
      <c r="M319" s="3">
        <f t="shared" si="145"/>
        <v>0.07470361509108885</v>
      </c>
      <c r="N319" s="3">
        <f t="shared" si="146"/>
        <v>0.07048318900771311</v>
      </c>
      <c r="O319" s="3">
        <f t="shared" si="147"/>
        <v>0.06984329602662057</v>
      </c>
      <c r="P319" s="3">
        <f t="shared" si="148"/>
        <v>0.06317696219703638</v>
      </c>
      <c r="Q319" s="3">
        <f t="shared" si="149"/>
        <v>0.00035247887824041435</v>
      </c>
      <c r="R319" s="3">
        <f t="shared" si="150"/>
        <v>-0.004104676633510548</v>
      </c>
      <c r="S319" s="3">
        <f t="shared" si="151"/>
        <v>-0.002656076835560066</v>
      </c>
      <c r="T319" s="3">
        <f t="shared" si="152"/>
        <v>-0.0062485194873716675</v>
      </c>
      <c r="U319" s="3">
        <f t="shared" si="153"/>
        <v>113.6</v>
      </c>
      <c r="V319" s="3">
        <f t="shared" si="154"/>
        <v>110.92616220679184</v>
      </c>
      <c r="W319" s="3">
        <f t="shared" si="155"/>
        <v>108.35737152920183</v>
      </c>
      <c r="X319" s="3">
        <f t="shared" si="156"/>
        <v>109.09412801157072</v>
      </c>
      <c r="Y319" s="3">
        <f t="shared" si="157"/>
        <v>106.77531970934427</v>
      </c>
      <c r="Z319" s="3">
        <f t="shared" si="158"/>
        <v>100</v>
      </c>
      <c r="AA319" s="6">
        <f t="shared" si="159"/>
        <v>0.00035247887824041435</v>
      </c>
      <c r="AB319" s="6">
        <f t="shared" si="160"/>
        <v>0.004718364403257111</v>
      </c>
      <c r="AC319" s="6" t="str">
        <f t="shared" si="161"/>
        <v>jopet</v>
      </c>
    </row>
    <row r="320" spans="1:29" ht="12.75">
      <c r="A320" s="3">
        <v>309</v>
      </c>
      <c r="B320" s="3">
        <f t="shared" si="134"/>
        <v>0.10034919550898228</v>
      </c>
      <c r="C320" s="3">
        <f t="shared" si="135"/>
        <v>0.04375556372788099</v>
      </c>
      <c r="D320" s="3">
        <f t="shared" si="136"/>
        <v>0.036950095809684065</v>
      </c>
      <c r="E320" s="3">
        <f t="shared" si="137"/>
        <v>-0.02343586518138007</v>
      </c>
      <c r="F320" s="3">
        <f t="shared" si="138"/>
        <v>0.03433182464005808</v>
      </c>
      <c r="G320" s="3">
        <f t="shared" si="139"/>
        <v>0.04156818446739672</v>
      </c>
      <c r="H320" s="3">
        <f t="shared" si="140"/>
        <v>0.1596759594895275</v>
      </c>
      <c r="I320" s="3">
        <f t="shared" si="141"/>
        <v>0.004643535971417215</v>
      </c>
      <c r="J320" s="3">
        <f t="shared" si="142"/>
        <v>-0.058248303408982474</v>
      </c>
      <c r="K320" s="3">
        <f t="shared" si="143"/>
        <v>-0.03805395383909273</v>
      </c>
      <c r="L320" s="3">
        <f t="shared" si="144"/>
        <v>-0.09877595038207274</v>
      </c>
      <c r="M320" s="3">
        <f t="shared" si="145"/>
        <v>0.07467481691460395</v>
      </c>
      <c r="N320" s="3">
        <f t="shared" si="146"/>
        <v>0.07042256984532831</v>
      </c>
      <c r="O320" s="3">
        <f t="shared" si="147"/>
        <v>0.06978171473348999</v>
      </c>
      <c r="P320" s="3">
        <f t="shared" si="148"/>
        <v>0.06315930401727343</v>
      </c>
      <c r="Q320" s="3">
        <f t="shared" si="149"/>
        <v>0.0003467551985019581</v>
      </c>
      <c r="R320" s="3">
        <f t="shared" si="150"/>
        <v>-0.004101995215190944</v>
      </c>
      <c r="S320" s="3">
        <f t="shared" si="151"/>
        <v>-0.002655470151280965</v>
      </c>
      <c r="T320" s="3">
        <f t="shared" si="152"/>
        <v>-0.006238620279776448</v>
      </c>
      <c r="U320" s="3">
        <f t="shared" si="153"/>
        <v>113.6</v>
      </c>
      <c r="V320" s="3">
        <f t="shared" si="154"/>
        <v>110.92651468567009</v>
      </c>
      <c r="W320" s="3">
        <f t="shared" si="155"/>
        <v>108.35326685256831</v>
      </c>
      <c r="X320" s="3">
        <f t="shared" si="156"/>
        <v>109.09147193473515</v>
      </c>
      <c r="Y320" s="3">
        <f t="shared" si="157"/>
        <v>106.7690711898569</v>
      </c>
      <c r="Z320" s="3">
        <f t="shared" si="158"/>
        <v>100</v>
      </c>
      <c r="AA320" s="6">
        <f t="shared" si="159"/>
        <v>0.0003467551985019581</v>
      </c>
      <c r="AB320" s="6">
        <f t="shared" si="160"/>
        <v>0.004643535971417215</v>
      </c>
      <c r="AC320" s="6" t="str">
        <f t="shared" si="161"/>
        <v>jopet</v>
      </c>
    </row>
    <row r="321" spans="1:29" ht="12.75">
      <c r="A321" s="3">
        <v>310</v>
      </c>
      <c r="B321" s="3">
        <f aca="true" t="shared" si="162" ref="B321:B384">SIGN(U321-V321)*SQRT(ABS(U321-V321)/$F$1)</f>
        <v>0.10034268757467853</v>
      </c>
      <c r="C321" s="3">
        <f aca="true" t="shared" si="163" ref="C321:C384">SIGN(V321-W321)*SQRT(ABS(V321-W321)/$F$2)</f>
        <v>0.04379337072010174</v>
      </c>
      <c r="D321" s="3">
        <f aca="true" t="shared" si="164" ref="D321:D384">SIGN(V321-X321)*SQRT(ABS(V321-X321)/$F$3)</f>
        <v>0.03698030959584748</v>
      </c>
      <c r="E321" s="3">
        <f aca="true" t="shared" si="165" ref="E321:E384">SIGN(W321-X321)*SQRT(ABS(W321-X321)/$F$4)</f>
        <v>-0.023458815426690566</v>
      </c>
      <c r="F321" s="3">
        <f aca="true" t="shared" si="166" ref="F321:F384">SIGN(W321-Y321)*SQRT(ABS(W321-Y321)/$F$5)</f>
        <v>0.034354968725722225</v>
      </c>
      <c r="G321" s="3">
        <f aca="true" t="shared" si="167" ref="G321:G384">SIGN(X321-Y321)*SQRT(ABS(X321-Y321)/$F$6)</f>
        <v>0.04160023915038094</v>
      </c>
      <c r="H321" s="3">
        <f aca="true" t="shared" si="168" ref="H321:H384">SIGN(Y321-Z321)*SQRT(ABS(Y321-Z321)/$F$7)</f>
        <v>0.1596023609646588</v>
      </c>
      <c r="I321" s="3">
        <f aca="true" t="shared" si="169" ref="I321:I384">-C321-D321-$I$3+B321</f>
        <v>0.004569007258729302</v>
      </c>
      <c r="J321" s="3">
        <f aca="true" t="shared" si="170" ref="J321:J384">-E321-F321-$I$4+K321+K321+C321</f>
        <v>-0.05826027254137797</v>
      </c>
      <c r="K321" s="3">
        <f aca="true" t="shared" si="171" ref="K321:K384">-G321-$I$2+D321+E321</f>
        <v>-0.03807874498122403</v>
      </c>
      <c r="L321" s="3">
        <f aca="true" t="shared" si="172" ref="L321:L384">-H321-$I$1+F321+G321</f>
        <v>-0.09864715308855565</v>
      </c>
      <c r="M321" s="3">
        <f aca="true" t="shared" si="173" ref="M321:M384">(1/($F$1*ABS(B321)))+(1/($F$2*ABS(C321)))+(1/($F$3*ABS(D321)))</f>
        <v>0.07464612024014755</v>
      </c>
      <c r="N321" s="3">
        <f aca="true" t="shared" si="174" ref="N321:N384">(1/($F$2*ABS(C321)))+(1/($F$4*ABS(E321)))+(1/($F$5*ABS(F321)))</f>
        <v>0.07036223184739124</v>
      </c>
      <c r="O321" s="3">
        <f aca="true" t="shared" si="175" ref="O321:O384">(1/($F$3*ABS(D321)))+(1/($F$4*ABS(E321)))+(1/($F$6*ABS(G321)))</f>
        <v>0.06972041269635072</v>
      </c>
      <c r="P321" s="3">
        <f aca="true" t="shared" si="176" ref="P321:P384">(1/($F$6*ABS(G321)))+(1/($F$5*ABS(F321)))+(1/($F$7*ABS(H321)))</f>
        <v>0.06314179052253427</v>
      </c>
      <c r="Q321" s="3">
        <f aca="true" t="shared" si="177" ref="Q321:Q384">I321*M321</f>
        <v>0.0003410586652132144</v>
      </c>
      <c r="R321" s="3">
        <f aca="true" t="shared" si="178" ref="R321:R384">N321*J321</f>
        <v>-0.004099322804048638</v>
      </c>
      <c r="S321" s="3">
        <f aca="true" t="shared" si="179" ref="S321:S384">O321*K321</f>
        <v>-0.0026548658150500333</v>
      </c>
      <c r="T321" s="3">
        <f aca="true" t="shared" si="180" ref="T321:T384">P321*L321</f>
        <v>-0.00622875787596195</v>
      </c>
      <c r="U321" s="3">
        <f aca="true" t="shared" si="181" ref="U321:U384">U320</f>
        <v>113.6</v>
      </c>
      <c r="V321" s="3">
        <f aca="true" t="shared" si="182" ref="V321:V384">V320+Q320</f>
        <v>110.92686144086859</v>
      </c>
      <c r="W321" s="3">
        <f aca="true" t="shared" si="183" ref="W321:W384">W320+R320</f>
        <v>108.34916485735312</v>
      </c>
      <c r="X321" s="3">
        <f aca="true" t="shared" si="184" ref="X321:X384">X320+S320</f>
        <v>109.08881646458387</v>
      </c>
      <c r="Y321" s="3">
        <f aca="true" t="shared" si="185" ref="Y321:Y384">Y320+T320</f>
        <v>106.76283256957713</v>
      </c>
      <c r="Z321" s="3">
        <f aca="true" t="shared" si="186" ref="Z321:Z384">Z320</f>
        <v>100</v>
      </c>
      <c r="AA321" s="6">
        <f t="shared" si="159"/>
        <v>0.0003410586652132144</v>
      </c>
      <c r="AB321" s="6">
        <f t="shared" si="160"/>
        <v>0.004569007258729302</v>
      </c>
      <c r="AC321" s="6" t="str">
        <f t="shared" si="161"/>
        <v>jopet</v>
      </c>
    </row>
    <row r="322" spans="1:29" ht="12.75">
      <c r="A322" s="3">
        <v>311</v>
      </c>
      <c r="B322" s="3">
        <f t="shared" si="162"/>
        <v>0.10033628614168169</v>
      </c>
      <c r="C322" s="3">
        <f t="shared" si="163"/>
        <v>0.04383107407131318</v>
      </c>
      <c r="D322" s="3">
        <f t="shared" si="164"/>
        <v>0.03701043538365897</v>
      </c>
      <c r="E322" s="3">
        <f t="shared" si="165"/>
        <v>-0.023481710477666385</v>
      </c>
      <c r="F322" s="3">
        <f t="shared" si="166"/>
        <v>0.034378019426262084</v>
      </c>
      <c r="G322" s="3">
        <f t="shared" si="167"/>
        <v>0.04163218642624238</v>
      </c>
      <c r="H322" s="3">
        <f t="shared" si="168"/>
        <v>0.1595288449148209</v>
      </c>
      <c r="I322" s="3">
        <f t="shared" si="169"/>
        <v>0.004494776686709542</v>
      </c>
      <c r="J322" s="3">
        <f t="shared" si="170"/>
        <v>-0.058272157917782126</v>
      </c>
      <c r="K322" s="3">
        <f t="shared" si="171"/>
        <v>-0.03810346152024981</v>
      </c>
      <c r="L322" s="3">
        <f t="shared" si="172"/>
        <v>-0.09851863906231642</v>
      </c>
      <c r="M322" s="3">
        <f t="shared" si="173"/>
        <v>0.07461752415530869</v>
      </c>
      <c r="N322" s="3">
        <f t="shared" si="174"/>
        <v>0.07030217294615802</v>
      </c>
      <c r="O322" s="3">
        <f t="shared" si="175"/>
        <v>0.06965938784977155</v>
      </c>
      <c r="P322" s="3">
        <f t="shared" si="176"/>
        <v>0.06312442064901247</v>
      </c>
      <c r="Q322" s="3">
        <f t="shared" si="177"/>
        <v>0.0003353891079932676</v>
      </c>
      <c r="R322" s="3">
        <f t="shared" si="178"/>
        <v>-0.00409665932388175</v>
      </c>
      <c r="S322" s="3">
        <f t="shared" si="179"/>
        <v>-0.002654263804457927</v>
      </c>
      <c r="T322" s="3">
        <f t="shared" si="180"/>
        <v>-0.006218932013937893</v>
      </c>
      <c r="U322" s="3">
        <f t="shared" si="181"/>
        <v>113.6</v>
      </c>
      <c r="V322" s="3">
        <f t="shared" si="182"/>
        <v>110.9272024995338</v>
      </c>
      <c r="W322" s="3">
        <f t="shared" si="183"/>
        <v>108.34506553454906</v>
      </c>
      <c r="X322" s="3">
        <f t="shared" si="184"/>
        <v>109.08616159876883</v>
      </c>
      <c r="Y322" s="3">
        <f t="shared" si="185"/>
        <v>106.75660381170117</v>
      </c>
      <c r="Z322" s="3">
        <f t="shared" si="186"/>
        <v>100</v>
      </c>
      <c r="AA322" s="6">
        <f t="shared" si="159"/>
        <v>0.0003353891079932676</v>
      </c>
      <c r="AB322" s="6">
        <f t="shared" si="160"/>
        <v>0.004494776686709542</v>
      </c>
      <c r="AC322" s="6" t="str">
        <f t="shared" si="161"/>
        <v>jopet</v>
      </c>
    </row>
    <row r="323" spans="1:29" ht="12.75">
      <c r="A323" s="3">
        <v>312</v>
      </c>
      <c r="B323" s="3">
        <f t="shared" si="162"/>
        <v>0.10032999072400743</v>
      </c>
      <c r="C323" s="3">
        <f t="shared" si="163"/>
        <v>0.04386867435323597</v>
      </c>
      <c r="D323" s="3">
        <f t="shared" si="164"/>
        <v>0.03704047368211848</v>
      </c>
      <c r="E323" s="3">
        <f t="shared" si="165"/>
        <v>-0.023504550600140218</v>
      </c>
      <c r="F323" s="3">
        <f t="shared" si="166"/>
        <v>0.03440097722798037</v>
      </c>
      <c r="G323" s="3">
        <f t="shared" si="167"/>
        <v>0.041664026847564505</v>
      </c>
      <c r="H323" s="3">
        <f t="shared" si="168"/>
        <v>0.1594554110224986</v>
      </c>
      <c r="I323" s="3">
        <f t="shared" si="169"/>
        <v>0.004420842688652976</v>
      </c>
      <c r="J323" s="3">
        <f t="shared" si="170"/>
        <v>-0.05828395980577667</v>
      </c>
      <c r="K323" s="3">
        <f t="shared" si="171"/>
        <v>-0.038128103765586244</v>
      </c>
      <c r="L323" s="3">
        <f t="shared" si="172"/>
        <v>-0.09839040694695375</v>
      </c>
      <c r="M323" s="3">
        <f t="shared" si="173"/>
        <v>0.07458902775843392</v>
      </c>
      <c r="N323" s="3">
        <f t="shared" si="174"/>
        <v>0.07024239109564095</v>
      </c>
      <c r="O323" s="3">
        <f t="shared" si="175"/>
        <v>0.06959863815004133</v>
      </c>
      <c r="P323" s="3">
        <f t="shared" si="176"/>
        <v>0.06310719334428094</v>
      </c>
      <c r="Q323" s="3">
        <f t="shared" si="177"/>
        <v>0.0003297463580196065</v>
      </c>
      <c r="R323" s="3">
        <f t="shared" si="178"/>
        <v>-0.004094004699279983</v>
      </c>
      <c r="S323" s="3">
        <f t="shared" si="179"/>
        <v>-0.0026536640973282653</v>
      </c>
      <c r="T323" s="3">
        <f t="shared" si="180"/>
        <v>-0.0062091424344238935</v>
      </c>
      <c r="U323" s="3">
        <f t="shared" si="181"/>
        <v>113.6</v>
      </c>
      <c r="V323" s="3">
        <f t="shared" si="182"/>
        <v>110.9275378886418</v>
      </c>
      <c r="W323" s="3">
        <f t="shared" si="183"/>
        <v>108.34096887522519</v>
      </c>
      <c r="X323" s="3">
        <f t="shared" si="184"/>
        <v>109.08350733496437</v>
      </c>
      <c r="Y323" s="3">
        <f t="shared" si="185"/>
        <v>106.75038487968723</v>
      </c>
      <c r="Z323" s="3">
        <f t="shared" si="186"/>
        <v>100</v>
      </c>
      <c r="AA323" s="6">
        <f t="shared" si="159"/>
        <v>0.0003297463580196065</v>
      </c>
      <c r="AB323" s="6">
        <f t="shared" si="160"/>
        <v>0.004420842688652976</v>
      </c>
      <c r="AC323" s="6" t="str">
        <f t="shared" si="161"/>
        <v>jopet</v>
      </c>
    </row>
    <row r="324" spans="1:29" ht="12.75">
      <c r="A324" s="3">
        <v>313</v>
      </c>
      <c r="B324" s="3">
        <f t="shared" si="162"/>
        <v>0.1003238008383813</v>
      </c>
      <c r="C324" s="3">
        <f t="shared" si="163"/>
        <v>0.0439061721328347</v>
      </c>
      <c r="D324" s="3">
        <f t="shared" si="164"/>
        <v>0.03707042499603752</v>
      </c>
      <c r="E324" s="3">
        <f t="shared" si="165"/>
        <v>-0.023527336057685477</v>
      </c>
      <c r="F324" s="3">
        <f t="shared" si="166"/>
        <v>0.03442384261314052</v>
      </c>
      <c r="G324" s="3">
        <f t="shared" si="167"/>
        <v>0.041695760962303305</v>
      </c>
      <c r="H324" s="3">
        <f t="shared" si="168"/>
        <v>0.15938205897252786</v>
      </c>
      <c r="I324" s="3">
        <f t="shared" si="169"/>
        <v>0.00434720370950907</v>
      </c>
      <c r="J324" s="3">
        <f t="shared" si="170"/>
        <v>-0.05829567847052287</v>
      </c>
      <c r="K324" s="3">
        <f t="shared" si="171"/>
        <v>-0.03815267202395126</v>
      </c>
      <c r="L324" s="3">
        <f t="shared" si="172"/>
        <v>-0.09826245539708402</v>
      </c>
      <c r="M324" s="3">
        <f t="shared" si="173"/>
        <v>0.07456063015847639</v>
      </c>
      <c r="N324" s="3">
        <f t="shared" si="174"/>
        <v>0.07018288427131124</v>
      </c>
      <c r="O324" s="3">
        <f t="shared" si="175"/>
        <v>0.06953816157487269</v>
      </c>
      <c r="P324" s="3">
        <f t="shared" si="176"/>
        <v>0.06309010756713486</v>
      </c>
      <c r="Q324" s="3">
        <f t="shared" si="177"/>
        <v>0.0003241302480082624</v>
      </c>
      <c r="R324" s="3">
        <f t="shared" si="178"/>
        <v>-0.004091358855614276</v>
      </c>
      <c r="S324" s="3">
        <f t="shared" si="179"/>
        <v>-0.0026530666717146482</v>
      </c>
      <c r="T324" s="3">
        <f t="shared" si="180"/>
        <v>-0.006199388880812822</v>
      </c>
      <c r="U324" s="3">
        <f t="shared" si="181"/>
        <v>113.6</v>
      </c>
      <c r="V324" s="3">
        <f t="shared" si="182"/>
        <v>110.92786763499981</v>
      </c>
      <c r="W324" s="3">
        <f t="shared" si="183"/>
        <v>108.3368748705259</v>
      </c>
      <c r="X324" s="3">
        <f t="shared" si="184"/>
        <v>109.08085367086704</v>
      </c>
      <c r="Y324" s="3">
        <f t="shared" si="185"/>
        <v>106.7441757372528</v>
      </c>
      <c r="Z324" s="3">
        <f t="shared" si="186"/>
        <v>100</v>
      </c>
      <c r="AA324" s="6">
        <f t="shared" si="159"/>
        <v>0.0003241302480082624</v>
      </c>
      <c r="AB324" s="6">
        <f t="shared" si="160"/>
        <v>0.00434720370950907</v>
      </c>
      <c r="AC324" s="6" t="str">
        <f t="shared" si="161"/>
        <v>jopet</v>
      </c>
    </row>
    <row r="325" spans="1:29" ht="12.75">
      <c r="A325" s="3">
        <v>314</v>
      </c>
      <c r="B325" s="3">
        <f t="shared" si="162"/>
        <v>0.10031771600421634</v>
      </c>
      <c r="C325" s="3">
        <f t="shared" si="163"/>
        <v>0.04394356797237054</v>
      </c>
      <c r="D325" s="3">
        <f t="shared" si="164"/>
        <v>0.0371002898260858</v>
      </c>
      <c r="E325" s="3">
        <f t="shared" si="165"/>
        <v>-0.023550067111640777</v>
      </c>
      <c r="F325" s="3">
        <f t="shared" si="166"/>
        <v>0.03444661606001385</v>
      </c>
      <c r="G325" s="3">
        <f t="shared" si="167"/>
        <v>0.041727389313840235</v>
      </c>
      <c r="H325" s="3">
        <f t="shared" si="168"/>
        <v>0.1593087884520714</v>
      </c>
      <c r="I325" s="3">
        <f t="shared" si="169"/>
        <v>0.004273858205759998</v>
      </c>
      <c r="J325" s="3">
        <f t="shared" si="170"/>
        <v>-0.05830731417479295</v>
      </c>
      <c r="K325" s="3">
        <f t="shared" si="171"/>
        <v>-0.03817716659939521</v>
      </c>
      <c r="L325" s="3">
        <f t="shared" si="172"/>
        <v>-0.0981347830782173</v>
      </c>
      <c r="M325" s="3">
        <f t="shared" si="173"/>
        <v>0.07453233047484743</v>
      </c>
      <c r="N325" s="3">
        <f t="shared" si="174"/>
        <v>0.07012365046981017</v>
      </c>
      <c r="O325" s="3">
        <f t="shared" si="175"/>
        <v>0.06947795612311439</v>
      </c>
      <c r="P325" s="3">
        <f t="shared" si="176"/>
        <v>0.0630731622874374</v>
      </c>
      <c r="Q325" s="3">
        <f t="shared" si="177"/>
        <v>0.00031854061219434266</v>
      </c>
      <c r="R325" s="3">
        <f t="shared" si="178"/>
        <v>-0.004088721719026589</v>
      </c>
      <c r="S325" s="3">
        <f t="shared" si="179"/>
        <v>-0.0026524715058976085</v>
      </c>
      <c r="T325" s="3">
        <f t="shared" si="180"/>
        <v>-0.006189671099134864</v>
      </c>
      <c r="U325" s="3">
        <f t="shared" si="181"/>
        <v>113.6</v>
      </c>
      <c r="V325" s="3">
        <f t="shared" si="182"/>
        <v>110.92819176524782</v>
      </c>
      <c r="W325" s="3">
        <f t="shared" si="183"/>
        <v>108.33278351167029</v>
      </c>
      <c r="X325" s="3">
        <f t="shared" si="184"/>
        <v>109.07820060419533</v>
      </c>
      <c r="Y325" s="3">
        <f t="shared" si="185"/>
        <v>106.73797634837199</v>
      </c>
      <c r="Z325" s="3">
        <f t="shared" si="186"/>
        <v>100</v>
      </c>
      <c r="AA325" s="6">
        <f t="shared" si="159"/>
        <v>0.00031854061219434266</v>
      </c>
      <c r="AB325" s="6">
        <f t="shared" si="160"/>
        <v>0.004273858205759998</v>
      </c>
      <c r="AC325" s="6" t="str">
        <f t="shared" si="161"/>
        <v>jopet</v>
      </c>
    </row>
    <row r="326" spans="1:29" ht="12.75">
      <c r="A326" s="3">
        <v>315</v>
      </c>
      <c r="B326" s="3">
        <f t="shared" si="162"/>
        <v>0.10031173574358965</v>
      </c>
      <c r="C326" s="3">
        <f t="shared" si="163"/>
        <v>0.04398086242945428</v>
      </c>
      <c r="D326" s="3">
        <f t="shared" si="164"/>
        <v>0.03713006866883726</v>
      </c>
      <c r="E326" s="3">
        <f t="shared" si="165"/>
        <v>-0.02357274402113621</v>
      </c>
      <c r="F326" s="3">
        <f t="shared" si="166"/>
        <v>0.03446929804292566</v>
      </c>
      <c r="G326" s="3">
        <f t="shared" si="167"/>
        <v>0.04175891244103529</v>
      </c>
      <c r="H326" s="3">
        <f t="shared" si="168"/>
        <v>0.1592355991505941</v>
      </c>
      <c r="I326" s="3">
        <f t="shared" si="169"/>
        <v>0.004200804645298109</v>
      </c>
      <c r="J326" s="3">
        <f t="shared" si="170"/>
        <v>-0.05831886717900365</v>
      </c>
      <c r="K326" s="3">
        <f t="shared" si="171"/>
        <v>-0.03820158779333424</v>
      </c>
      <c r="L326" s="3">
        <f t="shared" si="172"/>
        <v>-0.09800738866663318</v>
      </c>
      <c r="M326" s="3">
        <f t="shared" si="173"/>
        <v>0.07450412783727073</v>
      </c>
      <c r="N326" s="3">
        <f t="shared" si="174"/>
        <v>0.07006468770866175</v>
      </c>
      <c r="O326" s="3">
        <f t="shared" si="175"/>
        <v>0.06941801981446466</v>
      </c>
      <c r="P326" s="3">
        <f t="shared" si="176"/>
        <v>0.06305635648596782</v>
      </c>
      <c r="Q326" s="3">
        <f t="shared" si="177"/>
        <v>0.00031297728631269104</v>
      </c>
      <c r="R326" s="3">
        <f t="shared" si="178"/>
        <v>-0.004086093216419814</v>
      </c>
      <c r="S326" s="3">
        <f t="shared" si="179"/>
        <v>-0.0026518785783816875</v>
      </c>
      <c r="T326" s="3">
        <f t="shared" si="180"/>
        <v>-0.006179988838022023</v>
      </c>
      <c r="U326" s="3">
        <f t="shared" si="181"/>
        <v>113.6</v>
      </c>
      <c r="V326" s="3">
        <f t="shared" si="182"/>
        <v>110.92851030586002</v>
      </c>
      <c r="W326" s="3">
        <f t="shared" si="183"/>
        <v>108.32869478995126</v>
      </c>
      <c r="X326" s="3">
        <f t="shared" si="184"/>
        <v>109.07554813268943</v>
      </c>
      <c r="Y326" s="3">
        <f t="shared" si="185"/>
        <v>106.73178667727285</v>
      </c>
      <c r="Z326" s="3">
        <f t="shared" si="186"/>
        <v>100</v>
      </c>
      <c r="AA326" s="6">
        <f t="shared" si="159"/>
        <v>0.00031297728631269104</v>
      </c>
      <c r="AB326" s="6">
        <f t="shared" si="160"/>
        <v>0.004200804645298109</v>
      </c>
      <c r="AC326" s="6" t="str">
        <f t="shared" si="161"/>
        <v>jopet</v>
      </c>
    </row>
    <row r="327" spans="1:29" ht="12.75">
      <c r="A327" s="3">
        <v>316</v>
      </c>
      <c r="B327" s="3">
        <f t="shared" si="162"/>
        <v>0.10030585958122099</v>
      </c>
      <c r="C327" s="3">
        <f t="shared" si="163"/>
        <v>0.04401805605709761</v>
      </c>
      <c r="D327" s="3">
        <f t="shared" si="164"/>
        <v>0.03715976201681487</v>
      </c>
      <c r="E327" s="3">
        <f t="shared" si="165"/>
        <v>-0.02359536704311824</v>
      </c>
      <c r="F327" s="3">
        <f t="shared" si="166"/>
        <v>0.03449188903230083</v>
      </c>
      <c r="G327" s="3">
        <f t="shared" si="167"/>
        <v>0.04179033087827883</v>
      </c>
      <c r="H327" s="3">
        <f t="shared" si="168"/>
        <v>0.15916249075983951</v>
      </c>
      <c r="I327" s="3">
        <f t="shared" si="169"/>
        <v>0.004128041507308514</v>
      </c>
      <c r="J327" s="3">
        <f t="shared" si="170"/>
        <v>-0.058330337741249384</v>
      </c>
      <c r="K327" s="3">
        <f t="shared" si="171"/>
        <v>-0.0382259359045822</v>
      </c>
      <c r="L327" s="3">
        <f t="shared" si="172"/>
        <v>-0.09788027084925988</v>
      </c>
      <c r="M327" s="3">
        <f t="shared" si="173"/>
        <v>0.07447602138563869</v>
      </c>
      <c r="N327" s="3">
        <f t="shared" si="174"/>
        <v>0.07000599402599186</v>
      </c>
      <c r="O327" s="3">
        <f t="shared" si="175"/>
        <v>0.06935835068919156</v>
      </c>
      <c r="P327" s="3">
        <f t="shared" si="176"/>
        <v>0.06303968915427222</v>
      </c>
      <c r="Q327" s="3">
        <f t="shared" si="177"/>
        <v>0.000307440107579113</v>
      </c>
      <c r="R327" s="3">
        <f t="shared" si="178"/>
        <v>-0.004083473275447992</v>
      </c>
      <c r="S327" s="3">
        <f t="shared" si="179"/>
        <v>-0.0026512878678925716</v>
      </c>
      <c r="T327" s="3">
        <f t="shared" si="180"/>
        <v>-0.006170341848673315</v>
      </c>
      <c r="U327" s="3">
        <f t="shared" si="181"/>
        <v>113.6</v>
      </c>
      <c r="V327" s="3">
        <f t="shared" si="182"/>
        <v>110.92882328314633</v>
      </c>
      <c r="W327" s="3">
        <f t="shared" si="183"/>
        <v>108.32460869673484</v>
      </c>
      <c r="X327" s="3">
        <f t="shared" si="184"/>
        <v>109.07289625411106</v>
      </c>
      <c r="Y327" s="3">
        <f t="shared" si="185"/>
        <v>106.72560668843482</v>
      </c>
      <c r="Z327" s="3">
        <f t="shared" si="186"/>
        <v>100</v>
      </c>
      <c r="AA327" s="6">
        <f t="shared" si="159"/>
        <v>0.000307440107579113</v>
      </c>
      <c r="AB327" s="6">
        <f t="shared" si="160"/>
        <v>0.004128041507308514</v>
      </c>
      <c r="AC327" s="6" t="str">
        <f t="shared" si="161"/>
        <v>jopet</v>
      </c>
    </row>
    <row r="328" spans="1:29" ht="12.75">
      <c r="A328" s="3">
        <v>317</v>
      </c>
      <c r="B328" s="3">
        <f t="shared" si="162"/>
        <v>0.10030008704444986</v>
      </c>
      <c r="C328" s="3">
        <f t="shared" si="163"/>
        <v>0.044055149403764565</v>
      </c>
      <c r="D328" s="3">
        <f t="shared" si="164"/>
        <v>0.03718937035853582</v>
      </c>
      <c r="E328" s="3">
        <f t="shared" si="165"/>
        <v>-0.023617936432374333</v>
      </c>
      <c r="F328" s="3">
        <f t="shared" si="166"/>
        <v>0.03451438949470821</v>
      </c>
      <c r="G328" s="3">
        <f t="shared" si="167"/>
        <v>0.041821645155542354</v>
      </c>
      <c r="H328" s="3">
        <f t="shared" si="168"/>
        <v>0.15908946297380608</v>
      </c>
      <c r="I328" s="3">
        <f t="shared" si="169"/>
        <v>0.00405556728214948</v>
      </c>
      <c r="J328" s="3">
        <f t="shared" si="170"/>
        <v>-0.058341726117331044</v>
      </c>
      <c r="K328" s="3">
        <f t="shared" si="171"/>
        <v>-0.03825021122938087</v>
      </c>
      <c r="L328" s="3">
        <f t="shared" si="172"/>
        <v>-0.09775342832355552</v>
      </c>
      <c r="M328" s="3">
        <f t="shared" si="173"/>
        <v>0.07444801026987129</v>
      </c>
      <c r="N328" s="3">
        <f t="shared" si="174"/>
        <v>0.0699475674802518</v>
      </c>
      <c r="O328" s="3">
        <f t="shared" si="175"/>
        <v>0.06929894680785717</v>
      </c>
      <c r="P328" s="3">
        <f t="shared" si="176"/>
        <v>0.06302315929451724</v>
      </c>
      <c r="Q328" s="3">
        <f t="shared" si="177"/>
        <v>0.0003019289146716185</v>
      </c>
      <c r="R328" s="3">
        <f t="shared" si="178"/>
        <v>-0.004080861824506382</v>
      </c>
      <c r="S328" s="3">
        <f t="shared" si="179"/>
        <v>-0.0026506993533741657</v>
      </c>
      <c r="T328" s="3">
        <f t="shared" si="180"/>
        <v>-0.006160729884820613</v>
      </c>
      <c r="U328" s="3">
        <f t="shared" si="181"/>
        <v>113.6</v>
      </c>
      <c r="V328" s="3">
        <f t="shared" si="182"/>
        <v>110.9291307232539</v>
      </c>
      <c r="W328" s="3">
        <f t="shared" si="183"/>
        <v>108.3205252234594</v>
      </c>
      <c r="X328" s="3">
        <f t="shared" si="184"/>
        <v>109.07024496624317</v>
      </c>
      <c r="Y328" s="3">
        <f t="shared" si="185"/>
        <v>106.71943634658615</v>
      </c>
      <c r="Z328" s="3">
        <f t="shared" si="186"/>
        <v>100</v>
      </c>
      <c r="AA328" s="6">
        <f t="shared" si="159"/>
        <v>0.0003019289146716185</v>
      </c>
      <c r="AB328" s="6">
        <f t="shared" si="160"/>
        <v>0.00405556728214948</v>
      </c>
      <c r="AC328" s="6" t="str">
        <f t="shared" si="161"/>
        <v>jopet</v>
      </c>
    </row>
    <row r="329" spans="1:29" ht="12.75">
      <c r="A329" s="3">
        <v>318</v>
      </c>
      <c r="B329" s="3">
        <f t="shared" si="162"/>
        <v>0.10029441766321409</v>
      </c>
      <c r="C329" s="3">
        <f t="shared" si="163"/>
        <v>0.04409214301342159</v>
      </c>
      <c r="D329" s="3">
        <f t="shared" si="164"/>
        <v>0.03721889417855502</v>
      </c>
      <c r="E329" s="3">
        <f t="shared" si="165"/>
        <v>-0.02364045244155758</v>
      </c>
      <c r="F329" s="3">
        <f t="shared" si="166"/>
        <v>0.034536799892905354</v>
      </c>
      <c r="G329" s="3">
        <f t="shared" si="167"/>
        <v>0.04185285579842949</v>
      </c>
      <c r="H329" s="3">
        <f t="shared" si="168"/>
        <v>0.15901651548872378</v>
      </c>
      <c r="I329" s="3">
        <f t="shared" si="169"/>
        <v>0.003983380471237488</v>
      </c>
      <c r="J329" s="3">
        <f t="shared" si="170"/>
        <v>-0.05835303256079028</v>
      </c>
      <c r="K329" s="3">
        <f t="shared" si="171"/>
        <v>-0.038274414061432054</v>
      </c>
      <c r="L329" s="3">
        <f t="shared" si="172"/>
        <v>-0.09762685979738892</v>
      </c>
      <c r="M329" s="3">
        <f t="shared" si="173"/>
        <v>0.07442009364977732</v>
      </c>
      <c r="N329" s="3">
        <f t="shared" si="174"/>
        <v>0.06988940614994563</v>
      </c>
      <c r="O329" s="3">
        <f t="shared" si="175"/>
        <v>0.06923980625104602</v>
      </c>
      <c r="P329" s="3">
        <f t="shared" si="176"/>
        <v>0.06300676591934512</v>
      </c>
      <c r="Q329" s="3">
        <f t="shared" si="177"/>
        <v>0.000296443547712188</v>
      </c>
      <c r="R329" s="3">
        <f t="shared" si="178"/>
        <v>-0.004078258792722073</v>
      </c>
      <c r="S329" s="3">
        <f t="shared" si="179"/>
        <v>-0.0026501130139858667</v>
      </c>
      <c r="T329" s="3">
        <f t="shared" si="180"/>
        <v>-0.006151152702694808</v>
      </c>
      <c r="U329" s="3">
        <f t="shared" si="181"/>
        <v>113.6</v>
      </c>
      <c r="V329" s="3">
        <f t="shared" si="182"/>
        <v>110.92943265216857</v>
      </c>
      <c r="W329" s="3">
        <f t="shared" si="183"/>
        <v>108.3164443616349</v>
      </c>
      <c r="X329" s="3">
        <f t="shared" si="184"/>
        <v>109.0675942668898</v>
      </c>
      <c r="Y329" s="3">
        <f t="shared" si="185"/>
        <v>106.71327561670132</v>
      </c>
      <c r="Z329" s="3">
        <f t="shared" si="186"/>
        <v>100</v>
      </c>
      <c r="AA329" s="6">
        <f t="shared" si="159"/>
        <v>0.000296443547712188</v>
      </c>
      <c r="AB329" s="6">
        <f t="shared" si="160"/>
        <v>0.003983380471237488</v>
      </c>
      <c r="AC329" s="6" t="str">
        <f t="shared" si="161"/>
        <v>jopet</v>
      </c>
    </row>
    <row r="330" spans="1:29" ht="12.75">
      <c r="A330" s="3">
        <v>319</v>
      </c>
      <c r="B330" s="3">
        <f t="shared" si="162"/>
        <v>0.10028885097002811</v>
      </c>
      <c r="C330" s="3">
        <f t="shared" si="163"/>
        <v>0.04412903742558709</v>
      </c>
      <c r="D330" s="3">
        <f t="shared" si="164"/>
        <v>0.03724833395750892</v>
      </c>
      <c r="E330" s="3">
        <f t="shared" si="165"/>
        <v>-0.02366291532120998</v>
      </c>
      <c r="F330" s="3">
        <f t="shared" si="166"/>
        <v>0.03455912068588172</v>
      </c>
      <c r="G330" s="3">
        <f t="shared" si="167"/>
        <v>0.041883963328224944</v>
      </c>
      <c r="H330" s="3">
        <f t="shared" si="168"/>
        <v>0.15894364800303143</v>
      </c>
      <c r="I330" s="3">
        <f t="shared" si="169"/>
        <v>0.0039114795869321095</v>
      </c>
      <c r="J330" s="3">
        <f t="shared" si="170"/>
        <v>-0.058364257322936666</v>
      </c>
      <c r="K330" s="3">
        <f t="shared" si="171"/>
        <v>-0.038298544691926006</v>
      </c>
      <c r="L330" s="3">
        <f t="shared" si="172"/>
        <v>-0.09750056398892476</v>
      </c>
      <c r="M330" s="3">
        <f t="shared" si="173"/>
        <v>0.07439227069491786</v>
      </c>
      <c r="N330" s="3">
        <f t="shared" si="174"/>
        <v>0.06983150813336386</v>
      </c>
      <c r="O330" s="3">
        <f t="shared" si="175"/>
        <v>0.06918092711909944</v>
      </c>
      <c r="P330" s="3">
        <f t="shared" si="176"/>
        <v>0.06299050805173242</v>
      </c>
      <c r="Q330" s="3">
        <f t="shared" si="177"/>
        <v>0.00029098384824869896</v>
      </c>
      <c r="R330" s="3">
        <f t="shared" si="178"/>
        <v>-0.0040756641099443935</v>
      </c>
      <c r="S330" s="3">
        <f t="shared" si="179"/>
        <v>-0.002649528829099706</v>
      </c>
      <c r="T330" s="3">
        <f t="shared" si="180"/>
        <v>-0.006141610060992817</v>
      </c>
      <c r="U330" s="3">
        <f t="shared" si="181"/>
        <v>113.6</v>
      </c>
      <c r="V330" s="3">
        <f t="shared" si="182"/>
        <v>110.92972909571628</v>
      </c>
      <c r="W330" s="3">
        <f t="shared" si="183"/>
        <v>108.31236610284218</v>
      </c>
      <c r="X330" s="3">
        <f t="shared" si="184"/>
        <v>109.06494415387581</v>
      </c>
      <c r="Y330" s="3">
        <f t="shared" si="185"/>
        <v>106.70712446399862</v>
      </c>
      <c r="Z330" s="3">
        <f t="shared" si="186"/>
        <v>100</v>
      </c>
      <c r="AA330" s="6">
        <f t="shared" si="159"/>
        <v>0.00029098384824869896</v>
      </c>
      <c r="AB330" s="6">
        <f t="shared" si="160"/>
        <v>0.0039114795869321095</v>
      </c>
      <c r="AC330" s="6" t="str">
        <f t="shared" si="161"/>
        <v>jopet</v>
      </c>
    </row>
    <row r="331" spans="1:29" ht="12.75">
      <c r="A331" s="3">
        <v>320</v>
      </c>
      <c r="B331" s="3">
        <f t="shared" si="162"/>
        <v>0.10028338649996209</v>
      </c>
      <c r="C331" s="3">
        <f t="shared" si="163"/>
        <v>0.044165833175380385</v>
      </c>
      <c r="D331" s="3">
        <f t="shared" si="164"/>
        <v>0.03727769017215762</v>
      </c>
      <c r="E331" s="3">
        <f t="shared" si="165"/>
        <v>-0.023685325319787228</v>
      </c>
      <c r="F331" s="3">
        <f t="shared" si="166"/>
        <v>0.034581352328901464</v>
      </c>
      <c r="G331" s="3">
        <f t="shared" si="167"/>
        <v>0.041914968261944</v>
      </c>
      <c r="H331" s="3">
        <f t="shared" si="168"/>
        <v>0.1588708602173539</v>
      </c>
      <c r="I331" s="3">
        <f t="shared" si="169"/>
        <v>0.003839863152424086</v>
      </c>
      <c r="J331" s="3">
        <f t="shared" si="170"/>
        <v>-0.05837540065288107</v>
      </c>
      <c r="K331" s="3">
        <f t="shared" si="171"/>
        <v>-0.03832260340957361</v>
      </c>
      <c r="L331" s="3">
        <f t="shared" si="172"/>
        <v>-0.09737453962650841</v>
      </c>
      <c r="M331" s="3">
        <f t="shared" si="173"/>
        <v>0.07436454058447195</v>
      </c>
      <c r="N331" s="3">
        <f t="shared" si="174"/>
        <v>0.06977387154831859</v>
      </c>
      <c r="O331" s="3">
        <f t="shared" si="175"/>
        <v>0.06912230753185178</v>
      </c>
      <c r="P331" s="3">
        <f t="shared" si="176"/>
        <v>0.06297438472485029</v>
      </c>
      <c r="Q331" s="3">
        <f t="shared" si="177"/>
        <v>0.00028554965923725936</v>
      </c>
      <c r="R331" s="3">
        <f t="shared" si="178"/>
        <v>-0.004073077706735756</v>
      </c>
      <c r="S331" s="3">
        <f t="shared" si="179"/>
        <v>-0.0026489467782977384</v>
      </c>
      <c r="T331" s="3">
        <f t="shared" si="180"/>
        <v>-0.00613210172084492</v>
      </c>
      <c r="U331" s="3">
        <f t="shared" si="181"/>
        <v>113.6</v>
      </c>
      <c r="V331" s="3">
        <f t="shared" si="182"/>
        <v>110.93002007956453</v>
      </c>
      <c r="W331" s="3">
        <f t="shared" si="183"/>
        <v>108.30829043873223</v>
      </c>
      <c r="X331" s="3">
        <f t="shared" si="184"/>
        <v>109.06229462504672</v>
      </c>
      <c r="Y331" s="3">
        <f t="shared" si="185"/>
        <v>106.70098285393763</v>
      </c>
      <c r="Z331" s="3">
        <f t="shared" si="186"/>
        <v>100</v>
      </c>
      <c r="AA331" s="6">
        <f t="shared" si="159"/>
        <v>0.00028554965923725936</v>
      </c>
      <c r="AB331" s="6">
        <f t="shared" si="160"/>
        <v>0.003839863152424086</v>
      </c>
      <c r="AC331" s="6" t="str">
        <f t="shared" si="161"/>
        <v>jopet</v>
      </c>
    </row>
    <row r="332" spans="1:29" ht="12.75">
      <c r="A332" s="3">
        <v>321</v>
      </c>
      <c r="B332" s="3">
        <f t="shared" si="162"/>
        <v>0.10027802379062042</v>
      </c>
      <c r="C332" s="3">
        <f t="shared" si="163"/>
        <v>0.04420253079356976</v>
      </c>
      <c r="D332" s="3">
        <f t="shared" si="164"/>
        <v>0.03730696329542759</v>
      </c>
      <c r="E332" s="3">
        <f t="shared" si="165"/>
        <v>-0.02370768268368087</v>
      </c>
      <c r="F332" s="3">
        <f t="shared" si="166"/>
        <v>0.03460349527354626</v>
      </c>
      <c r="G332" s="3">
        <f t="shared" si="167"/>
        <v>0.04194587111238054</v>
      </c>
      <c r="H332" s="3">
        <f t="shared" si="168"/>
        <v>0.15879815183447965</v>
      </c>
      <c r="I332" s="3">
        <f t="shared" si="169"/>
        <v>0.0037685297016230718</v>
      </c>
      <c r="J332" s="3">
        <f t="shared" si="170"/>
        <v>-0.05838646279756326</v>
      </c>
      <c r="K332" s="3">
        <f t="shared" si="171"/>
        <v>-0.03834659050063382</v>
      </c>
      <c r="L332" s="3">
        <f t="shared" si="172"/>
        <v>-0.09724878544855287</v>
      </c>
      <c r="M332" s="3">
        <f t="shared" si="173"/>
        <v>0.07433690250710466</v>
      </c>
      <c r="N332" s="3">
        <f t="shared" si="174"/>
        <v>0.06971649453188605</v>
      </c>
      <c r="O332" s="3">
        <f t="shared" si="175"/>
        <v>0.06906394562837363</v>
      </c>
      <c r="P332" s="3">
        <f t="shared" si="176"/>
        <v>0.06295839498192687</v>
      </c>
      <c r="Q332" s="3">
        <f t="shared" si="177"/>
        <v>0.0002801408250246825</v>
      </c>
      <c r="R332" s="3">
        <f t="shared" si="178"/>
        <v>-0.0040704995143624875</v>
      </c>
      <c r="S332" s="3">
        <f t="shared" si="179"/>
        <v>-0.002648366841369283</v>
      </c>
      <c r="T332" s="3">
        <f t="shared" si="180"/>
        <v>-0.006122627445782654</v>
      </c>
      <c r="U332" s="3">
        <f t="shared" si="181"/>
        <v>113.6</v>
      </c>
      <c r="V332" s="3">
        <f t="shared" si="182"/>
        <v>110.93030562922377</v>
      </c>
      <c r="W332" s="3">
        <f t="shared" si="183"/>
        <v>108.3042173610255</v>
      </c>
      <c r="X332" s="3">
        <f t="shared" si="184"/>
        <v>109.05964567826842</v>
      </c>
      <c r="Y332" s="3">
        <f t="shared" si="185"/>
        <v>106.69485075221678</v>
      </c>
      <c r="Z332" s="3">
        <f t="shared" si="186"/>
        <v>100</v>
      </c>
      <c r="AA332" s="6">
        <f t="shared" si="159"/>
        <v>0.0002801408250246825</v>
      </c>
      <c r="AB332" s="6">
        <f t="shared" si="160"/>
        <v>0.0037685297016230718</v>
      </c>
      <c r="AC332" s="6" t="str">
        <f t="shared" si="161"/>
        <v>jopet</v>
      </c>
    </row>
    <row r="333" spans="1:29" ht="12.75">
      <c r="A333" s="3">
        <v>322</v>
      </c>
      <c r="B333" s="3">
        <f t="shared" si="162"/>
        <v>0.10027276238212153</v>
      </c>
      <c r="C333" s="3">
        <f t="shared" si="163"/>
        <v>0.04423913080662008</v>
      </c>
      <c r="D333" s="3">
        <f t="shared" si="164"/>
        <v>0.0373361537964529</v>
      </c>
      <c r="E333" s="3">
        <f t="shared" si="165"/>
        <v>-0.023729987657241984</v>
      </c>
      <c r="F333" s="3">
        <f t="shared" si="166"/>
        <v>0.03462554996775617</v>
      </c>
      <c r="G333" s="3">
        <f t="shared" si="167"/>
        <v>0.041976672388154314</v>
      </c>
      <c r="H333" s="3">
        <f t="shared" si="168"/>
        <v>0.15872552255933917</v>
      </c>
      <c r="I333" s="3">
        <f t="shared" si="169"/>
        <v>0.0036974777790485525</v>
      </c>
      <c r="J333" s="3">
        <f t="shared" si="170"/>
        <v>-0.058397444001780915</v>
      </c>
      <c r="K333" s="3">
        <f t="shared" si="171"/>
        <v>-0.0383705062489434</v>
      </c>
      <c r="L333" s="3">
        <f t="shared" si="172"/>
        <v>-0.09712330020342866</v>
      </c>
      <c r="M333" s="3">
        <f t="shared" si="173"/>
        <v>0.07430935566083692</v>
      </c>
      <c r="N333" s="3">
        <f t="shared" si="174"/>
        <v>0.06965937524015134</v>
      </c>
      <c r="O333" s="3">
        <f t="shared" si="175"/>
        <v>0.06900583956671734</v>
      </c>
      <c r="P333" s="3">
        <f t="shared" si="176"/>
        <v>0.06294253787611323</v>
      </c>
      <c r="Q333" s="3">
        <f t="shared" si="177"/>
        <v>0.0002747571913313603</v>
      </c>
      <c r="R333" s="3">
        <f t="shared" si="178"/>
        <v>-0.0040679294647857816</v>
      </c>
      <c r="S333" s="3">
        <f t="shared" si="179"/>
        <v>-0.0026477889983083135</v>
      </c>
      <c r="T333" s="3">
        <f t="shared" si="180"/>
        <v>-0.006113187001707424</v>
      </c>
      <c r="U333" s="3">
        <f t="shared" si="181"/>
        <v>113.6</v>
      </c>
      <c r="V333" s="3">
        <f t="shared" si="182"/>
        <v>110.9305857700488</v>
      </c>
      <c r="W333" s="3">
        <f t="shared" si="183"/>
        <v>108.30014686151114</v>
      </c>
      <c r="X333" s="3">
        <f t="shared" si="184"/>
        <v>109.05699731142705</v>
      </c>
      <c r="Y333" s="3">
        <f t="shared" si="185"/>
        <v>106.688728124771</v>
      </c>
      <c r="Z333" s="3">
        <f t="shared" si="186"/>
        <v>100</v>
      </c>
      <c r="AA333" s="6">
        <f aca="true" t="shared" si="187" ref="AA333:AA396">MAX(Q333:T333)</f>
        <v>0.0002747571913313603</v>
      </c>
      <c r="AB333" s="6">
        <f aca="true" t="shared" si="188" ref="AB333:AB396">MAX(I333:L333)</f>
        <v>0.0036974777790485525</v>
      </c>
      <c r="AC333" s="6" t="str">
        <f aca="true" t="shared" si="189" ref="AC333:AC396">IF(AND(ABS(AA333)&lt;0.01,ABS(AB333)&lt;0.001),"konvergirao","jopet")</f>
        <v>jopet</v>
      </c>
    </row>
    <row r="334" spans="1:29" ht="12.75">
      <c r="A334" s="3">
        <v>323</v>
      </c>
      <c r="B334" s="3">
        <f t="shared" si="162"/>
        <v>0.100267601817077</v>
      </c>
      <c r="C334" s="3">
        <f t="shared" si="163"/>
        <v>0.04427563373673974</v>
      </c>
      <c r="D334" s="3">
        <f t="shared" si="164"/>
        <v>0.03736526214061617</v>
      </c>
      <c r="E334" s="3">
        <f t="shared" si="165"/>
        <v>-0.023752240482804197</v>
      </c>
      <c r="F334" s="3">
        <f t="shared" si="166"/>
        <v>0.034647516855871335</v>
      </c>
      <c r="G334" s="3">
        <f t="shared" si="167"/>
        <v>0.04200737259375848</v>
      </c>
      <c r="H334" s="3">
        <f t="shared" si="168"/>
        <v>0.15865297209898246</v>
      </c>
      <c r="I334" s="3">
        <f t="shared" si="169"/>
        <v>0.0036267059397211004</v>
      </c>
      <c r="J334" s="3">
        <f t="shared" si="170"/>
        <v>-0.05840834450822042</v>
      </c>
      <c r="K334" s="3">
        <f t="shared" si="171"/>
        <v>-0.03839435093594651</v>
      </c>
      <c r="L334" s="3">
        <f t="shared" si="172"/>
        <v>-0.09699808264935264</v>
      </c>
      <c r="M334" s="3">
        <f t="shared" si="173"/>
        <v>0.07428189925291787</v>
      </c>
      <c r="N334" s="3">
        <f t="shared" si="174"/>
        <v>0.06960251184795699</v>
      </c>
      <c r="O334" s="3">
        <f t="shared" si="175"/>
        <v>0.06894798752366649</v>
      </c>
      <c r="P334" s="3">
        <f t="shared" si="176"/>
        <v>0.06292681247034965</v>
      </c>
      <c r="Q334" s="3">
        <f t="shared" si="177"/>
        <v>0.0002693986052343216</v>
      </c>
      <c r="R334" s="3">
        <f t="shared" si="178"/>
        <v>-0.004065367490652965</v>
      </c>
      <c r="S334" s="3">
        <f t="shared" si="179"/>
        <v>-0.0026472132293109125</v>
      </c>
      <c r="T334" s="3">
        <f t="shared" si="180"/>
        <v>-0.006103780156859289</v>
      </c>
      <c r="U334" s="3">
        <f t="shared" si="181"/>
        <v>113.6</v>
      </c>
      <c r="V334" s="3">
        <f t="shared" si="182"/>
        <v>110.93086052724013</v>
      </c>
      <c r="W334" s="3">
        <f t="shared" si="183"/>
        <v>108.29607893204636</v>
      </c>
      <c r="X334" s="3">
        <f t="shared" si="184"/>
        <v>109.05434952242875</v>
      </c>
      <c r="Y334" s="3">
        <f t="shared" si="185"/>
        <v>106.6826149377693</v>
      </c>
      <c r="Z334" s="3">
        <f t="shared" si="186"/>
        <v>100</v>
      </c>
      <c r="AA334" s="6">
        <f t="shared" si="187"/>
        <v>0.0002693986052343216</v>
      </c>
      <c r="AB334" s="6">
        <f t="shared" si="188"/>
        <v>0.0036267059397211004</v>
      </c>
      <c r="AC334" s="6" t="str">
        <f t="shared" si="189"/>
        <v>jopet</v>
      </c>
    </row>
    <row r="335" spans="1:29" ht="12.75">
      <c r="A335" s="3">
        <v>324</v>
      </c>
      <c r="B335" s="3">
        <f t="shared" si="162"/>
        <v>0.10026254164057152</v>
      </c>
      <c r="C335" s="3">
        <f t="shared" si="163"/>
        <v>0.044312040101926756</v>
      </c>
      <c r="D335" s="3">
        <f t="shared" si="164"/>
        <v>0.037394288789589274</v>
      </c>
      <c r="E335" s="3">
        <f t="shared" si="165"/>
        <v>-0.023774441400705143</v>
      </c>
      <c r="F335" s="3">
        <f t="shared" si="166"/>
        <v>0.034669396378672196</v>
      </c>
      <c r="G335" s="3">
        <f t="shared" si="167"/>
        <v>0.04203797222960512</v>
      </c>
      <c r="H335" s="3">
        <f t="shared" si="168"/>
        <v>0.15858050016255812</v>
      </c>
      <c r="I335" s="3">
        <f t="shared" si="169"/>
        <v>0.0035562127490555012</v>
      </c>
      <c r="J335" s="3">
        <f t="shared" si="170"/>
        <v>-0.05841916455748228</v>
      </c>
      <c r="K335" s="3">
        <f t="shared" si="171"/>
        <v>-0.03841812484072099</v>
      </c>
      <c r="L335" s="3">
        <f t="shared" si="172"/>
        <v>-0.09687313155428079</v>
      </c>
      <c r="M335" s="3">
        <f t="shared" si="173"/>
        <v>0.07425453249969897</v>
      </c>
      <c r="N335" s="3">
        <f t="shared" si="174"/>
        <v>0.06954590254865783</v>
      </c>
      <c r="O335" s="3">
        <f t="shared" si="175"/>
        <v>0.0688903876944914</v>
      </c>
      <c r="P335" s="3">
        <f t="shared" si="176"/>
        <v>0.0629112178372357</v>
      </c>
      <c r="Q335" s="3">
        <f t="shared" si="177"/>
        <v>0.00026406491515058557</v>
      </c>
      <c r="R335" s="3">
        <f t="shared" si="178"/>
        <v>-0.004062813525288668</v>
      </c>
      <c r="S335" s="3">
        <f t="shared" si="179"/>
        <v>-0.00264663951477264</v>
      </c>
      <c r="T335" s="3">
        <f t="shared" si="180"/>
        <v>-0.00609440668178655</v>
      </c>
      <c r="U335" s="3">
        <f t="shared" si="181"/>
        <v>113.6</v>
      </c>
      <c r="V335" s="3">
        <f t="shared" si="182"/>
        <v>110.93112992584537</v>
      </c>
      <c r="W335" s="3">
        <f t="shared" si="183"/>
        <v>108.2920135645557</v>
      </c>
      <c r="X335" s="3">
        <f t="shared" si="184"/>
        <v>109.05170230919944</v>
      </c>
      <c r="Y335" s="3">
        <f t="shared" si="185"/>
        <v>106.67651115761244</v>
      </c>
      <c r="Z335" s="3">
        <f t="shared" si="186"/>
        <v>100</v>
      </c>
      <c r="AA335" s="6">
        <f t="shared" si="187"/>
        <v>0.00026406491515058557</v>
      </c>
      <c r="AB335" s="6">
        <f t="shared" si="188"/>
        <v>0.0035562127490555012</v>
      </c>
      <c r="AC335" s="6" t="str">
        <f t="shared" si="189"/>
        <v>jopet</v>
      </c>
    </row>
    <row r="336" spans="1:29" ht="12.75">
      <c r="A336" s="3">
        <v>325</v>
      </c>
      <c r="B336" s="3">
        <f t="shared" si="162"/>
        <v>0.10025758140014299</v>
      </c>
      <c r="C336" s="3">
        <f t="shared" si="163"/>
        <v>0.044348350416014225</v>
      </c>
      <c r="D336" s="3">
        <f t="shared" si="164"/>
        <v>0.0374232342013729</v>
      </c>
      <c r="E336" s="3">
        <f t="shared" si="165"/>
        <v>-0.02379659064930906</v>
      </c>
      <c r="F336" s="3">
        <f t="shared" si="166"/>
        <v>0.03469118897341917</v>
      </c>
      <c r="G336" s="3">
        <f t="shared" si="167"/>
        <v>0.04206847179207088</v>
      </c>
      <c r="H336" s="3">
        <f t="shared" si="168"/>
        <v>0.15850810646129235</v>
      </c>
      <c r="I336" s="3">
        <f t="shared" si="169"/>
        <v>0.0034859967827558652</v>
      </c>
      <c r="J336" s="3">
        <f t="shared" si="170"/>
        <v>-0.05842990438810996</v>
      </c>
      <c r="K336" s="3">
        <f t="shared" si="171"/>
        <v>-0.03844182824000704</v>
      </c>
      <c r="L336" s="3">
        <f t="shared" si="172"/>
        <v>-0.0967484456958023</v>
      </c>
      <c r="M336" s="3">
        <f t="shared" si="173"/>
        <v>0.07422725462651043</v>
      </c>
      <c r="N336" s="3">
        <f t="shared" si="174"/>
        <v>0.06948954555387793</v>
      </c>
      <c r="O336" s="3">
        <f t="shared" si="175"/>
        <v>0.06883303829270676</v>
      </c>
      <c r="P336" s="3">
        <f t="shared" si="176"/>
        <v>0.06289575305890177</v>
      </c>
      <c r="Q336" s="3">
        <f t="shared" si="177"/>
        <v>0.00025875597082081577</v>
      </c>
      <c r="R336" s="3">
        <f t="shared" si="178"/>
        <v>-0.004060267502686299</v>
      </c>
      <c r="S336" s="3">
        <f t="shared" si="179"/>
        <v>-0.0026460678352860606</v>
      </c>
      <c r="T336" s="3">
        <f t="shared" si="180"/>
        <v>-0.006085066349315749</v>
      </c>
      <c r="U336" s="3">
        <f t="shared" si="181"/>
        <v>113.6</v>
      </c>
      <c r="V336" s="3">
        <f t="shared" si="182"/>
        <v>110.93139399076053</v>
      </c>
      <c r="W336" s="3">
        <f t="shared" si="183"/>
        <v>108.28795075103041</v>
      </c>
      <c r="X336" s="3">
        <f t="shared" si="184"/>
        <v>109.04905566968466</v>
      </c>
      <c r="Y336" s="3">
        <f t="shared" si="185"/>
        <v>106.67041675093066</v>
      </c>
      <c r="Z336" s="3">
        <f t="shared" si="186"/>
        <v>100</v>
      </c>
      <c r="AA336" s="6">
        <f t="shared" si="187"/>
        <v>0.00025875597082081577</v>
      </c>
      <c r="AB336" s="6">
        <f t="shared" si="188"/>
        <v>0.0034859967827558652</v>
      </c>
      <c r="AC336" s="6" t="str">
        <f t="shared" si="189"/>
        <v>jopet</v>
      </c>
    </row>
    <row r="337" spans="1:29" ht="12.75">
      <c r="A337" s="3">
        <v>326</v>
      </c>
      <c r="B337" s="3">
        <f t="shared" si="162"/>
        <v>0.10025272064576275</v>
      </c>
      <c r="C337" s="3">
        <f t="shared" si="163"/>
        <v>0.04438456518871521</v>
      </c>
      <c r="D337" s="3">
        <f t="shared" si="164"/>
        <v>0.03745209883033565</v>
      </c>
      <c r="E337" s="3">
        <f t="shared" si="165"/>
        <v>-0.023818688465028482</v>
      </c>
      <c r="F337" s="3">
        <f t="shared" si="166"/>
        <v>0.03471289507389265</v>
      </c>
      <c r="G337" s="3">
        <f t="shared" si="167"/>
        <v>0.04209887177354236</v>
      </c>
      <c r="H337" s="3">
        <f t="shared" si="168"/>
        <v>0.15843579070846736</v>
      </c>
      <c r="I337" s="3">
        <f t="shared" si="169"/>
        <v>0.0034160566267118914</v>
      </c>
      <c r="J337" s="3">
        <f t="shared" si="170"/>
        <v>-0.058440564236619336</v>
      </c>
      <c r="K337" s="3">
        <f t="shared" si="171"/>
        <v>-0.03846546140823519</v>
      </c>
      <c r="L337" s="3">
        <f t="shared" si="172"/>
        <v>-0.09662402386103239</v>
      </c>
      <c r="M337" s="3">
        <f t="shared" si="173"/>
        <v>0.07420006486753965</v>
      </c>
      <c r="N337" s="3">
        <f t="shared" si="174"/>
        <v>0.06943343909327146</v>
      </c>
      <c r="O337" s="3">
        <f t="shared" si="175"/>
        <v>0.06877593754983358</v>
      </c>
      <c r="P337" s="3">
        <f t="shared" si="176"/>
        <v>0.06288041722688222</v>
      </c>
      <c r="Q337" s="3">
        <f t="shared" si="177"/>
        <v>0.000253471623293211</v>
      </c>
      <c r="R337" s="3">
        <f t="shared" si="178"/>
        <v>-0.004057729357499727</v>
      </c>
      <c r="S337" s="3">
        <f t="shared" si="179"/>
        <v>-0.002645498171638317</v>
      </c>
      <c r="T337" s="3">
        <f t="shared" si="180"/>
        <v>-0.0060757589345219395</v>
      </c>
      <c r="U337" s="3">
        <f t="shared" si="181"/>
        <v>113.6</v>
      </c>
      <c r="V337" s="3">
        <f t="shared" si="182"/>
        <v>110.93165274673134</v>
      </c>
      <c r="W337" s="3">
        <f t="shared" si="183"/>
        <v>108.28389048352773</v>
      </c>
      <c r="X337" s="3">
        <f t="shared" si="184"/>
        <v>109.04640960184938</v>
      </c>
      <c r="Y337" s="3">
        <f t="shared" si="185"/>
        <v>106.66433168458134</v>
      </c>
      <c r="Z337" s="3">
        <f t="shared" si="186"/>
        <v>100</v>
      </c>
      <c r="AA337" s="6">
        <f t="shared" si="187"/>
        <v>0.000253471623293211</v>
      </c>
      <c r="AB337" s="6">
        <f t="shared" si="188"/>
        <v>0.0034160566267118914</v>
      </c>
      <c r="AC337" s="6" t="str">
        <f t="shared" si="189"/>
        <v>jopet</v>
      </c>
    </row>
    <row r="338" spans="1:29" ht="12.75">
      <c r="A338" s="3">
        <v>327</v>
      </c>
      <c r="B338" s="3">
        <f t="shared" si="162"/>
        <v>0.10024795892981572</v>
      </c>
      <c r="C338" s="3">
        <f t="shared" si="163"/>
        <v>0.04442068492566763</v>
      </c>
      <c r="D338" s="3">
        <f t="shared" si="164"/>
        <v>0.03748088312725346</v>
      </c>
      <c r="E338" s="3">
        <f t="shared" si="165"/>
        <v>-0.02384073508234597</v>
      </c>
      <c r="F338" s="3">
        <f t="shared" si="166"/>
        <v>0.03473451511043092</v>
      </c>
      <c r="G338" s="3">
        <f t="shared" si="167"/>
        <v>0.042129172662459864</v>
      </c>
      <c r="H338" s="3">
        <f t="shared" si="168"/>
        <v>0.15836355261940124</v>
      </c>
      <c r="I338" s="3">
        <f t="shared" si="169"/>
        <v>0.003346390876894631</v>
      </c>
      <c r="J338" s="3">
        <f t="shared" si="170"/>
        <v>-0.05845114433752209</v>
      </c>
      <c r="K338" s="3">
        <f t="shared" si="171"/>
        <v>-0.03848902461755238</v>
      </c>
      <c r="L338" s="3">
        <f t="shared" si="172"/>
        <v>-0.09649986484651046</v>
      </c>
      <c r="M338" s="3">
        <f t="shared" si="173"/>
        <v>0.07417296246571092</v>
      </c>
      <c r="N338" s="3">
        <f t="shared" si="174"/>
        <v>0.0693775814142879</v>
      </c>
      <c r="O338" s="3">
        <f t="shared" si="175"/>
        <v>0.06871908371516458</v>
      </c>
      <c r="P338" s="3">
        <f t="shared" si="176"/>
        <v>0.06286520944199167</v>
      </c>
      <c r="Q338" s="3">
        <f t="shared" si="177"/>
        <v>0.0002482117249075029</v>
      </c>
      <c r="R338" s="3">
        <f t="shared" si="178"/>
        <v>-0.004055199025034732</v>
      </c>
      <c r="S338" s="3">
        <f t="shared" si="179"/>
        <v>-0.0026449305048086126</v>
      </c>
      <c r="T338" s="3">
        <f t="shared" si="180"/>
        <v>-0.00606648421469977</v>
      </c>
      <c r="U338" s="3">
        <f t="shared" si="181"/>
        <v>113.6</v>
      </c>
      <c r="V338" s="3">
        <f t="shared" si="182"/>
        <v>110.93190621835464</v>
      </c>
      <c r="W338" s="3">
        <f t="shared" si="183"/>
        <v>108.27983275417023</v>
      </c>
      <c r="X338" s="3">
        <f t="shared" si="184"/>
        <v>109.04376410367774</v>
      </c>
      <c r="Y338" s="3">
        <f t="shared" si="185"/>
        <v>106.65825592564681</v>
      </c>
      <c r="Z338" s="3">
        <f t="shared" si="186"/>
        <v>100</v>
      </c>
      <c r="AA338" s="6">
        <f t="shared" si="187"/>
        <v>0.0002482117249075029</v>
      </c>
      <c r="AB338" s="6">
        <f t="shared" si="188"/>
        <v>0.003346390876894631</v>
      </c>
      <c r="AC338" s="6" t="str">
        <f t="shared" si="189"/>
        <v>jopet</v>
      </c>
    </row>
    <row r="339" spans="1:29" ht="12.75">
      <c r="A339" s="3">
        <v>328</v>
      </c>
      <c r="B339" s="3">
        <f t="shared" si="162"/>
        <v>0.1002432958070818</v>
      </c>
      <c r="C339" s="3">
        <f t="shared" si="163"/>
        <v>0.044456710128477184</v>
      </c>
      <c r="D339" s="3">
        <f t="shared" si="164"/>
        <v>0.03750958753934742</v>
      </c>
      <c r="E339" s="3">
        <f t="shared" si="165"/>
        <v>-0.02386273073383427</v>
      </c>
      <c r="F339" s="3">
        <f t="shared" si="166"/>
        <v>0.03475604950996874</v>
      </c>
      <c r="G339" s="3">
        <f t="shared" si="167"/>
        <v>0.04215937494336078</v>
      </c>
      <c r="H339" s="3">
        <f t="shared" si="168"/>
        <v>0.15829139191142777</v>
      </c>
      <c r="I339" s="3">
        <f t="shared" si="169"/>
        <v>0.003276998139257206</v>
      </c>
      <c r="J339" s="3">
        <f t="shared" si="170"/>
        <v>-0.058461644923352554</v>
      </c>
      <c r="K339" s="3">
        <f t="shared" si="171"/>
        <v>-0.03851251813784763</v>
      </c>
      <c r="L339" s="3">
        <f t="shared" si="172"/>
        <v>-0.09637596745809826</v>
      </c>
      <c r="M339" s="3">
        <f t="shared" si="173"/>
        <v>0.07414594667256796</v>
      </c>
      <c r="N339" s="3">
        <f t="shared" si="174"/>
        <v>0.06932197078194222</v>
      </c>
      <c r="O339" s="3">
        <f t="shared" si="175"/>
        <v>0.06866247505553535</v>
      </c>
      <c r="P339" s="3">
        <f t="shared" si="176"/>
        <v>0.06285012881420274</v>
      </c>
      <c r="Q339" s="3">
        <f t="shared" si="177"/>
        <v>0.00024297612927946926</v>
      </c>
      <c r="R339" s="3">
        <f t="shared" si="178"/>
        <v>-0.0040526764412409265</v>
      </c>
      <c r="S339" s="3">
        <f t="shared" si="179"/>
        <v>-0.002644364815965816</v>
      </c>
      <c r="T339" s="3">
        <f t="shared" si="180"/>
        <v>-0.006057241969334887</v>
      </c>
      <c r="U339" s="3">
        <f t="shared" si="181"/>
        <v>113.6</v>
      </c>
      <c r="V339" s="3">
        <f t="shared" si="182"/>
        <v>110.93215443007955</v>
      </c>
      <c r="W339" s="3">
        <f t="shared" si="183"/>
        <v>108.2757775551452</v>
      </c>
      <c r="X339" s="3">
        <f t="shared" si="184"/>
        <v>109.04111917317293</v>
      </c>
      <c r="Y339" s="3">
        <f t="shared" si="185"/>
        <v>106.65218944143211</v>
      </c>
      <c r="Z339" s="3">
        <f t="shared" si="186"/>
        <v>100</v>
      </c>
      <c r="AA339" s="6">
        <f t="shared" si="187"/>
        <v>0.00024297612927946926</v>
      </c>
      <c r="AB339" s="6">
        <f t="shared" si="188"/>
        <v>0.003276998139257206</v>
      </c>
      <c r="AC339" s="6" t="str">
        <f t="shared" si="189"/>
        <v>jopet</v>
      </c>
    </row>
    <row r="340" spans="1:29" ht="12.75">
      <c r="A340" s="3">
        <v>329</v>
      </c>
      <c r="B340" s="3">
        <f t="shared" si="162"/>
        <v>0.10023873083471628</v>
      </c>
      <c r="C340" s="3">
        <f t="shared" si="163"/>
        <v>0.04449264129476108</v>
      </c>
      <c r="D340" s="3">
        <f t="shared" si="164"/>
        <v>0.03753821251032122</v>
      </c>
      <c r="E340" s="3">
        <f t="shared" si="165"/>
        <v>-0.023884675650178773</v>
      </c>
      <c r="F340" s="3">
        <f t="shared" si="166"/>
        <v>0.034777498696075056</v>
      </c>
      <c r="G340" s="3">
        <f t="shared" si="167"/>
        <v>0.04218947909692349</v>
      </c>
      <c r="H340" s="3">
        <f t="shared" si="168"/>
        <v>0.15821930830387573</v>
      </c>
      <c r="I340" s="3">
        <f t="shared" si="169"/>
        <v>0.0032078770296339876</v>
      </c>
      <c r="J340" s="3">
        <f t="shared" si="170"/>
        <v>-0.0584720662246973</v>
      </c>
      <c r="K340" s="3">
        <f t="shared" si="171"/>
        <v>-0.03853594223678105</v>
      </c>
      <c r="L340" s="3">
        <f t="shared" si="172"/>
        <v>-0.09625233051087717</v>
      </c>
      <c r="M340" s="3">
        <f t="shared" si="173"/>
        <v>0.07411901674815802</v>
      </c>
      <c r="N340" s="3">
        <f t="shared" si="174"/>
        <v>0.06926660547858515</v>
      </c>
      <c r="O340" s="3">
        <f t="shared" si="175"/>
        <v>0.06860610985509533</v>
      </c>
      <c r="P340" s="3">
        <f t="shared" si="176"/>
        <v>0.06283517446252522</v>
      </c>
      <c r="Q340" s="3">
        <f t="shared" si="177"/>
        <v>0.0002377646912854729</v>
      </c>
      <c r="R340" s="3">
        <f t="shared" si="178"/>
        <v>-0.004050161542703812</v>
      </c>
      <c r="S340" s="3">
        <f t="shared" si="179"/>
        <v>-0.0026438010864662086</v>
      </c>
      <c r="T340" s="3">
        <f t="shared" si="180"/>
        <v>-0.006048031980075606</v>
      </c>
      <c r="U340" s="3">
        <f t="shared" si="181"/>
        <v>113.6</v>
      </c>
      <c r="V340" s="3">
        <f t="shared" si="182"/>
        <v>110.93239740620884</v>
      </c>
      <c r="W340" s="3">
        <f t="shared" si="183"/>
        <v>108.27172487870395</v>
      </c>
      <c r="X340" s="3">
        <f t="shared" si="184"/>
        <v>109.03847480835697</v>
      </c>
      <c r="Y340" s="3">
        <f t="shared" si="185"/>
        <v>106.64613219946278</v>
      </c>
      <c r="Z340" s="3">
        <f t="shared" si="186"/>
        <v>100</v>
      </c>
      <c r="AA340" s="6">
        <f t="shared" si="187"/>
        <v>0.0002377646912854729</v>
      </c>
      <c r="AB340" s="6">
        <f t="shared" si="188"/>
        <v>0.0032078770296339876</v>
      </c>
      <c r="AC340" s="6" t="str">
        <f t="shared" si="189"/>
        <v>jopet</v>
      </c>
    </row>
    <row r="341" spans="1:29" ht="12.75">
      <c r="A341" s="3">
        <v>330</v>
      </c>
      <c r="B341" s="3">
        <f t="shared" si="162"/>
        <v>0.10023426357223154</v>
      </c>
      <c r="C341" s="3">
        <f t="shared" si="163"/>
        <v>0.04452847891818995</v>
      </c>
      <c r="D341" s="3">
        <f t="shared" si="164"/>
        <v>0.037566758480398726</v>
      </c>
      <c r="E341" s="3">
        <f t="shared" si="165"/>
        <v>-0.023906570060196364</v>
      </c>
      <c r="F341" s="3">
        <f t="shared" si="166"/>
        <v>0.034798863088990356</v>
      </c>
      <c r="G341" s="3">
        <f t="shared" si="167"/>
        <v>0.042219485600009064</v>
      </c>
      <c r="H341" s="3">
        <f t="shared" si="168"/>
        <v>0.15814730151804948</v>
      </c>
      <c r="I341" s="3">
        <f t="shared" si="169"/>
        <v>0.003139026173642867</v>
      </c>
      <c r="J341" s="3">
        <f t="shared" si="170"/>
        <v>-0.05848240847021745</v>
      </c>
      <c r="K341" s="3">
        <f t="shared" si="171"/>
        <v>-0.038559297179806704</v>
      </c>
      <c r="L341" s="3">
        <f t="shared" si="172"/>
        <v>-0.09612895282905004</v>
      </c>
      <c r="M341" s="3">
        <f t="shared" si="173"/>
        <v>0.0740921719609176</v>
      </c>
      <c r="N341" s="3">
        <f t="shared" si="174"/>
        <v>0.0692114838036817</v>
      </c>
      <c r="O341" s="3">
        <f t="shared" si="175"/>
        <v>0.06854998641508692</v>
      </c>
      <c r="P341" s="3">
        <f t="shared" si="176"/>
        <v>0.06282034551488798</v>
      </c>
      <c r="Q341" s="3">
        <f t="shared" si="177"/>
        <v>0.00023257726704736846</v>
      </c>
      <c r="R341" s="3">
        <f t="shared" si="178"/>
        <v>-0.004047654266636752</v>
      </c>
      <c r="S341" s="3">
        <f t="shared" si="179"/>
        <v>-0.002643239297851049</v>
      </c>
      <c r="T341" s="3">
        <f t="shared" si="180"/>
        <v>-0.006038854030705292</v>
      </c>
      <c r="U341" s="3">
        <f t="shared" si="181"/>
        <v>113.6</v>
      </c>
      <c r="V341" s="3">
        <f t="shared" si="182"/>
        <v>110.93263517090013</v>
      </c>
      <c r="W341" s="3">
        <f t="shared" si="183"/>
        <v>108.26767471716124</v>
      </c>
      <c r="X341" s="3">
        <f t="shared" si="184"/>
        <v>109.0358310072705</v>
      </c>
      <c r="Y341" s="3">
        <f t="shared" si="185"/>
        <v>106.64008416748271</v>
      </c>
      <c r="Z341" s="3">
        <f t="shared" si="186"/>
        <v>100</v>
      </c>
      <c r="AA341" s="6">
        <f t="shared" si="187"/>
        <v>0.00023257726704736846</v>
      </c>
      <c r="AB341" s="6">
        <f t="shared" si="188"/>
        <v>0.003139026173642867</v>
      </c>
      <c r="AC341" s="6" t="str">
        <f t="shared" si="189"/>
        <v>jopet</v>
      </c>
    </row>
    <row r="342" spans="1:29" ht="12.75">
      <c r="A342" s="3">
        <v>331</v>
      </c>
      <c r="B342" s="3">
        <f t="shared" si="162"/>
        <v>0.10022989358147838</v>
      </c>
      <c r="C342" s="3">
        <f t="shared" si="163"/>
        <v>0.044564223488530216</v>
      </c>
      <c r="D342" s="3">
        <f t="shared" si="164"/>
        <v>0.03759522588636049</v>
      </c>
      <c r="E342" s="3">
        <f t="shared" si="165"/>
        <v>-0.023928414190856825</v>
      </c>
      <c r="F342" s="3">
        <f t="shared" si="166"/>
        <v>0.034820143105662844</v>
      </c>
      <c r="G342" s="3">
        <f t="shared" si="167"/>
        <v>0.04224939492570323</v>
      </c>
      <c r="H342" s="3">
        <f t="shared" si="168"/>
        <v>0.15807537127720922</v>
      </c>
      <c r="I342" s="3">
        <f t="shared" si="169"/>
        <v>0.003070444206587683</v>
      </c>
      <c r="J342" s="3">
        <f t="shared" si="170"/>
        <v>-0.05849267188667495</v>
      </c>
      <c r="K342" s="3">
        <f t="shared" si="171"/>
        <v>-0.03858258323019957</v>
      </c>
      <c r="L342" s="3">
        <f t="shared" si="172"/>
        <v>-0.09600583324584316</v>
      </c>
      <c r="M342" s="3">
        <f t="shared" si="173"/>
        <v>0.07406541158756012</v>
      </c>
      <c r="N342" s="3">
        <f t="shared" si="174"/>
        <v>0.06915660407358945</v>
      </c>
      <c r="O342" s="3">
        <f t="shared" si="175"/>
        <v>0.06849410305362444</v>
      </c>
      <c r="P342" s="3">
        <f t="shared" si="176"/>
        <v>0.06280564110802266</v>
      </c>
      <c r="Q342" s="3">
        <f t="shared" si="177"/>
        <v>0.00022741371391755622</v>
      </c>
      <c r="R342" s="3">
        <f t="shared" si="178"/>
        <v>-0.004045154550873156</v>
      </c>
      <c r="S342" s="3">
        <f t="shared" si="179"/>
        <v>-0.0026426794318443313</v>
      </c>
      <c r="T342" s="3">
        <f t="shared" si="180"/>
        <v>-0.006029707907115095</v>
      </c>
      <c r="U342" s="3">
        <f t="shared" si="181"/>
        <v>113.6</v>
      </c>
      <c r="V342" s="3">
        <f t="shared" si="182"/>
        <v>110.93286774816717</v>
      </c>
      <c r="W342" s="3">
        <f t="shared" si="183"/>
        <v>108.2636270628946</v>
      </c>
      <c r="X342" s="3">
        <f t="shared" si="184"/>
        <v>109.03318776797265</v>
      </c>
      <c r="Y342" s="3">
        <f t="shared" si="185"/>
        <v>106.634045313452</v>
      </c>
      <c r="Z342" s="3">
        <f t="shared" si="186"/>
        <v>100</v>
      </c>
      <c r="AA342" s="6">
        <f t="shared" si="187"/>
        <v>0.00022741371391755622</v>
      </c>
      <c r="AB342" s="6">
        <f t="shared" si="188"/>
        <v>0.003070444206587683</v>
      </c>
      <c r="AC342" s="6" t="str">
        <f t="shared" si="189"/>
        <v>jopet</v>
      </c>
    </row>
    <row r="343" spans="1:29" ht="12.75">
      <c r="A343" s="3">
        <v>332</v>
      </c>
      <c r="B343" s="3">
        <f t="shared" si="162"/>
        <v>0.10022562042662707</v>
      </c>
      <c r="C343" s="3">
        <f t="shared" si="163"/>
        <v>0.04459987549168551</v>
      </c>
      <c r="D343" s="3">
        <f t="shared" si="164"/>
        <v>0.037623615161580075</v>
      </c>
      <c r="E343" s="3">
        <f t="shared" si="165"/>
        <v>-0.02395020826730265</v>
      </c>
      <c r="F343" s="3">
        <f t="shared" si="166"/>
        <v>0.03484133915978472</v>
      </c>
      <c r="G343" s="3">
        <f t="shared" si="167"/>
        <v>0.04227920754335777</v>
      </c>
      <c r="H343" s="3">
        <f t="shared" si="168"/>
        <v>0.1580035173065519</v>
      </c>
      <c r="I343" s="3">
        <f t="shared" si="169"/>
        <v>0.0030021297733614782</v>
      </c>
      <c r="J343" s="3">
        <f t="shared" si="170"/>
        <v>-0.058502856698957245</v>
      </c>
      <c r="K343" s="3">
        <f t="shared" si="171"/>
        <v>-0.03860580064908034</v>
      </c>
      <c r="L343" s="3">
        <f t="shared" si="172"/>
        <v>-0.09588297060340942</v>
      </c>
      <c r="M343" s="3">
        <f t="shared" si="173"/>
        <v>0.07403873491296557</v>
      </c>
      <c r="N343" s="3">
        <f t="shared" si="174"/>
        <v>0.06910196462134205</v>
      </c>
      <c r="O343" s="3">
        <f t="shared" si="175"/>
        <v>0.06843845810547815</v>
      </c>
      <c r="P343" s="3">
        <f t="shared" si="176"/>
        <v>0.06279106038734883</v>
      </c>
      <c r="Q343" s="3">
        <f t="shared" si="177"/>
        <v>0.0002222738904642319</v>
      </c>
      <c r="R343" s="3">
        <f t="shared" si="178"/>
        <v>-0.004042662333858788</v>
      </c>
      <c r="S343" s="3">
        <f t="shared" si="179"/>
        <v>-0.0026421214703505258</v>
      </c>
      <c r="T343" s="3">
        <f t="shared" si="180"/>
        <v>-0.0060205933972770735</v>
      </c>
      <c r="U343" s="3">
        <f t="shared" si="181"/>
        <v>113.6</v>
      </c>
      <c r="V343" s="3">
        <f t="shared" si="182"/>
        <v>110.93309516188108</v>
      </c>
      <c r="W343" s="3">
        <f t="shared" si="183"/>
        <v>108.25958190834372</v>
      </c>
      <c r="X343" s="3">
        <f t="shared" si="184"/>
        <v>109.0305450885408</v>
      </c>
      <c r="Y343" s="3">
        <f t="shared" si="185"/>
        <v>106.62801560554489</v>
      </c>
      <c r="Z343" s="3">
        <f t="shared" si="186"/>
        <v>100</v>
      </c>
      <c r="AA343" s="6">
        <f t="shared" si="187"/>
        <v>0.0002222738904642319</v>
      </c>
      <c r="AB343" s="6">
        <f t="shared" si="188"/>
        <v>0.0030021297733614782</v>
      </c>
      <c r="AC343" s="6" t="str">
        <f t="shared" si="189"/>
        <v>jopet</v>
      </c>
    </row>
    <row r="344" spans="1:29" ht="12.75">
      <c r="A344" s="3">
        <v>333</v>
      </c>
      <c r="B344" s="3">
        <f t="shared" si="162"/>
        <v>0.10022144367415009</v>
      </c>
      <c r="C344" s="3">
        <f t="shared" si="163"/>
        <v>0.04463543540973711</v>
      </c>
      <c r="D344" s="3">
        <f t="shared" si="164"/>
        <v>0.03765192673605949</v>
      </c>
      <c r="E344" s="3">
        <f t="shared" si="165"/>
        <v>-0.023971952512868485</v>
      </c>
      <c r="F344" s="3">
        <f t="shared" si="166"/>
        <v>0.034862451661827866</v>
      </c>
      <c r="G344" s="3">
        <f t="shared" si="167"/>
        <v>0.042308923918630996</v>
      </c>
      <c r="H344" s="3">
        <f t="shared" si="168"/>
        <v>0.15793173933319185</v>
      </c>
      <c r="I344" s="3">
        <f t="shared" si="169"/>
        <v>0.002934081528353491</v>
      </c>
      <c r="J344" s="3">
        <f t="shared" si="170"/>
        <v>-0.058512963130102257</v>
      </c>
      <c r="K344" s="3">
        <f t="shared" si="171"/>
        <v>-0.03862894969543999</v>
      </c>
      <c r="L344" s="3">
        <f t="shared" si="172"/>
        <v>-0.09576036375273297</v>
      </c>
      <c r="M344" s="3">
        <f t="shared" si="173"/>
        <v>0.07401214123007162</v>
      </c>
      <c r="N344" s="3">
        <f t="shared" si="174"/>
        <v>0.0690475637964361</v>
      </c>
      <c r="O344" s="3">
        <f t="shared" si="175"/>
        <v>0.0683830499218619</v>
      </c>
      <c r="P344" s="3">
        <f t="shared" si="176"/>
        <v>0.06277660250686129</v>
      </c>
      <c r="Q344" s="3">
        <f t="shared" si="177"/>
        <v>0.00021715765645704296</v>
      </c>
      <c r="R344" s="3">
        <f t="shared" si="178"/>
        <v>-0.004040177554644249</v>
      </c>
      <c r="S344" s="3">
        <f t="shared" si="179"/>
        <v>-0.0026415653954523647</v>
      </c>
      <c r="T344" s="3">
        <f t="shared" si="180"/>
        <v>-0.0060115102912177655</v>
      </c>
      <c r="U344" s="3">
        <f t="shared" si="181"/>
        <v>113.6</v>
      </c>
      <c r="V344" s="3">
        <f t="shared" si="182"/>
        <v>110.93331743577154</v>
      </c>
      <c r="W344" s="3">
        <f t="shared" si="183"/>
        <v>108.25553924600986</v>
      </c>
      <c r="X344" s="3">
        <f t="shared" si="184"/>
        <v>109.02790296707046</v>
      </c>
      <c r="Y344" s="3">
        <f t="shared" si="185"/>
        <v>106.62199501214761</v>
      </c>
      <c r="Z344" s="3">
        <f t="shared" si="186"/>
        <v>100</v>
      </c>
      <c r="AA344" s="6">
        <f t="shared" si="187"/>
        <v>0.00021715765645704296</v>
      </c>
      <c r="AB344" s="6">
        <f t="shared" si="188"/>
        <v>0.002934081528353491</v>
      </c>
      <c r="AC344" s="6" t="str">
        <f t="shared" si="189"/>
        <v>jopet</v>
      </c>
    </row>
    <row r="345" spans="1:29" ht="12.75">
      <c r="A345" s="3">
        <v>334</v>
      </c>
      <c r="B345" s="3">
        <f t="shared" si="162"/>
        <v>0.10021736289280367</v>
      </c>
      <c r="C345" s="3">
        <f t="shared" si="163"/>
        <v>0.04467090372098459</v>
      </c>
      <c r="D345" s="3">
        <f t="shared" si="164"/>
        <v>0.03768016103646481</v>
      </c>
      <c r="E345" s="3">
        <f t="shared" si="165"/>
        <v>-0.02399364714910083</v>
      </c>
      <c r="F345" s="3">
        <f t="shared" si="166"/>
        <v>0.03488348101907866</v>
      </c>
      <c r="G345" s="3">
        <f t="shared" si="167"/>
        <v>0.04233854451352781</v>
      </c>
      <c r="H345" s="3">
        <f t="shared" si="168"/>
        <v>0.1578600370861423</v>
      </c>
      <c r="I345" s="3">
        <f t="shared" si="169"/>
        <v>0.0028662981353542727</v>
      </c>
      <c r="J345" s="3">
        <f t="shared" si="170"/>
        <v>-0.058522991401320903</v>
      </c>
      <c r="K345" s="3">
        <f t="shared" si="171"/>
        <v>-0.03865203062616383</v>
      </c>
      <c r="L345" s="3">
        <f t="shared" si="172"/>
        <v>-0.0956380115535358</v>
      </c>
      <c r="M345" s="3">
        <f t="shared" si="173"/>
        <v>0.07398562983976649</v>
      </c>
      <c r="N345" s="3">
        <f t="shared" si="174"/>
        <v>0.06899339996462103</v>
      </c>
      <c r="O345" s="3">
        <f t="shared" si="175"/>
        <v>0.06832787687022335</v>
      </c>
      <c r="P345" s="3">
        <f t="shared" si="176"/>
        <v>0.06276226662901928</v>
      </c>
      <c r="Q345" s="3">
        <f t="shared" si="177"/>
        <v>0.00021206487285273414</v>
      </c>
      <c r="R345" s="3">
        <f t="shared" si="178"/>
        <v>-0.00403770015287741</v>
      </c>
      <c r="S345" s="3">
        <f t="shared" si="179"/>
        <v>-0.002641011189408624</v>
      </c>
      <c r="T345" s="3">
        <f t="shared" si="180"/>
        <v>-0.00600245838099224</v>
      </c>
      <c r="U345" s="3">
        <f t="shared" si="181"/>
        <v>113.6</v>
      </c>
      <c r="V345" s="3">
        <f t="shared" si="182"/>
        <v>110.93353459342799</v>
      </c>
      <c r="W345" s="3">
        <f t="shared" si="183"/>
        <v>108.25149906845522</v>
      </c>
      <c r="X345" s="3">
        <f t="shared" si="184"/>
        <v>109.02526140167501</v>
      </c>
      <c r="Y345" s="3">
        <f t="shared" si="185"/>
        <v>106.61598350185639</v>
      </c>
      <c r="Z345" s="3">
        <f t="shared" si="186"/>
        <v>100</v>
      </c>
      <c r="AA345" s="6">
        <f t="shared" si="187"/>
        <v>0.00021206487285273414</v>
      </c>
      <c r="AB345" s="6">
        <f t="shared" si="188"/>
        <v>0.0028662981353542727</v>
      </c>
      <c r="AC345" s="6" t="str">
        <f t="shared" si="189"/>
        <v>jopet</v>
      </c>
    </row>
    <row r="346" spans="1:29" ht="12.75">
      <c r="A346" s="3">
        <v>335</v>
      </c>
      <c r="B346" s="3">
        <f t="shared" si="162"/>
        <v>0.10021337765361017</v>
      </c>
      <c r="C346" s="3">
        <f t="shared" si="163"/>
        <v>0.04470628089998539</v>
      </c>
      <c r="D346" s="3">
        <f t="shared" si="164"/>
        <v>0.03770831848616058</v>
      </c>
      <c r="E346" s="3">
        <f t="shared" si="165"/>
        <v>-0.024015292395777304</v>
      </c>
      <c r="F346" s="3">
        <f t="shared" si="166"/>
        <v>0.03490442763567295</v>
      </c>
      <c r="G346" s="3">
        <f t="shared" si="167"/>
        <v>0.04236806978643951</v>
      </c>
      <c r="H346" s="3">
        <f t="shared" si="168"/>
        <v>0.15778841029629628</v>
      </c>
      <c r="I346" s="3">
        <f t="shared" si="169"/>
        <v>0.0027987782674641914</v>
      </c>
      <c r="J346" s="3">
        <f t="shared" si="170"/>
        <v>-0.05853294173202271</v>
      </c>
      <c r="K346" s="3">
        <f t="shared" si="171"/>
        <v>-0.03867504369605623</v>
      </c>
      <c r="L346" s="3">
        <f t="shared" si="172"/>
        <v>-0.09551591287418382</v>
      </c>
      <c r="M346" s="3">
        <f t="shared" si="173"/>
        <v>0.07395920005078363</v>
      </c>
      <c r="N346" s="3">
        <f t="shared" si="174"/>
        <v>0.06893947150769197</v>
      </c>
      <c r="O346" s="3">
        <f t="shared" si="175"/>
        <v>0.0682729373340377</v>
      </c>
      <c r="P346" s="3">
        <f t="shared" si="176"/>
        <v>0.06274805192463691</v>
      </c>
      <c r="Q346" s="3">
        <f t="shared" si="177"/>
        <v>0.00020699540178116974</v>
      </c>
      <c r="R346" s="3">
        <f t="shared" si="178"/>
        <v>-0.004035230068796174</v>
      </c>
      <c r="S346" s="3">
        <f t="shared" si="179"/>
        <v>-0.0026404588346520172</v>
      </c>
      <c r="T346" s="3">
        <f t="shared" si="180"/>
        <v>-0.005993437460658381</v>
      </c>
      <c r="U346" s="3">
        <f t="shared" si="181"/>
        <v>113.6</v>
      </c>
      <c r="V346" s="3">
        <f t="shared" si="182"/>
        <v>110.93374665830085</v>
      </c>
      <c r="W346" s="3">
        <f t="shared" si="183"/>
        <v>108.24746136830234</v>
      </c>
      <c r="X346" s="3">
        <f t="shared" si="184"/>
        <v>109.0226203904856</v>
      </c>
      <c r="Y346" s="3">
        <f t="shared" si="185"/>
        <v>106.6099810434754</v>
      </c>
      <c r="Z346" s="3">
        <f t="shared" si="186"/>
        <v>100</v>
      </c>
      <c r="AA346" s="6">
        <f t="shared" si="187"/>
        <v>0.00020699540178116974</v>
      </c>
      <c r="AB346" s="6">
        <f t="shared" si="188"/>
        <v>0.0027987782674641914</v>
      </c>
      <c r="AC346" s="6" t="str">
        <f t="shared" si="189"/>
        <v>jopet</v>
      </c>
    </row>
    <row r="347" spans="1:29" ht="12.75">
      <c r="A347" s="3">
        <v>336</v>
      </c>
      <c r="B347" s="3">
        <f t="shared" si="162"/>
        <v>0.10020948752984105</v>
      </c>
      <c r="C347" s="3">
        <f t="shared" si="163"/>
        <v>0.04474156741759377</v>
      </c>
      <c r="D347" s="3">
        <f t="shared" si="164"/>
        <v>0.037736399505243934</v>
      </c>
      <c r="E347" s="3">
        <f t="shared" si="165"/>
        <v>-0.024036888470925544</v>
      </c>
      <c r="F347" s="3">
        <f t="shared" si="166"/>
        <v>0.03492529191263007</v>
      </c>
      <c r="G347" s="3">
        <f t="shared" si="167"/>
        <v>0.042397500192182754</v>
      </c>
      <c r="H347" s="3">
        <f t="shared" si="168"/>
        <v>0.1577168586964087</v>
      </c>
      <c r="I347" s="3">
        <f t="shared" si="169"/>
        <v>0.0027315206070033377</v>
      </c>
      <c r="J347" s="3">
        <f t="shared" si="170"/>
        <v>-0.05854281433983948</v>
      </c>
      <c r="K347" s="3">
        <f t="shared" si="171"/>
        <v>-0.03869798915786436</v>
      </c>
      <c r="L347" s="3">
        <f t="shared" si="172"/>
        <v>-0.09539406659159586</v>
      </c>
      <c r="M347" s="3">
        <f t="shared" si="173"/>
        <v>0.07393285117959822</v>
      </c>
      <c r="N347" s="3">
        <f t="shared" si="174"/>
        <v>0.06888577682328648</v>
      </c>
      <c r="O347" s="3">
        <f t="shared" si="175"/>
        <v>0.06821822971260494</v>
      </c>
      <c r="P347" s="3">
        <f t="shared" si="176"/>
        <v>0.06273395757277567</v>
      </c>
      <c r="Q347" s="3">
        <f t="shared" si="177"/>
        <v>0.00020194910653158356</v>
      </c>
      <c r="R347" s="3">
        <f t="shared" si="178"/>
        <v>-0.004032767243221278</v>
      </c>
      <c r="S347" s="3">
        <f t="shared" si="179"/>
        <v>-0.0026399083137870864</v>
      </c>
      <c r="T347" s="3">
        <f t="shared" si="180"/>
        <v>-0.005984447326251711</v>
      </c>
      <c r="U347" s="3">
        <f t="shared" si="181"/>
        <v>113.6</v>
      </c>
      <c r="V347" s="3">
        <f t="shared" si="182"/>
        <v>110.93395365370263</v>
      </c>
      <c r="W347" s="3">
        <f t="shared" si="183"/>
        <v>108.24342613823354</v>
      </c>
      <c r="X347" s="3">
        <f t="shared" si="184"/>
        <v>109.01997993165095</v>
      </c>
      <c r="Y347" s="3">
        <f t="shared" si="185"/>
        <v>106.60398760601474</v>
      </c>
      <c r="Z347" s="3">
        <f t="shared" si="186"/>
        <v>100</v>
      </c>
      <c r="AA347" s="6">
        <f t="shared" si="187"/>
        <v>0.00020194910653158356</v>
      </c>
      <c r="AB347" s="6">
        <f t="shared" si="188"/>
        <v>0.0027315206070033377</v>
      </c>
      <c r="AC347" s="6" t="str">
        <f t="shared" si="189"/>
        <v>jopet</v>
      </c>
    </row>
    <row r="348" spans="1:29" ht="12.75">
      <c r="A348" s="3">
        <v>337</v>
      </c>
      <c r="B348" s="3">
        <f t="shared" si="162"/>
        <v>0.10020569209699917</v>
      </c>
      <c r="C348" s="3">
        <f t="shared" si="163"/>
        <v>0.04477676374099968</v>
      </c>
      <c r="D348" s="3">
        <f t="shared" si="164"/>
        <v>0.03776440451057881</v>
      </c>
      <c r="E348" s="3">
        <f t="shared" si="165"/>
        <v>-0.024058435590841698</v>
      </c>
      <c r="F348" s="3">
        <f t="shared" si="166"/>
        <v>0.034946074247886386</v>
      </c>
      <c r="G348" s="3">
        <f t="shared" si="167"/>
        <v>0.042426836182037735</v>
      </c>
      <c r="H348" s="3">
        <f t="shared" si="168"/>
        <v>0.1576453820210781</v>
      </c>
      <c r="I348" s="3">
        <f t="shared" si="169"/>
        <v>0.00266452384542068</v>
      </c>
      <c r="J348" s="3">
        <f t="shared" si="170"/>
        <v>-0.05855260944064624</v>
      </c>
      <c r="K348" s="3">
        <f t="shared" si="171"/>
        <v>-0.038720867262300625</v>
      </c>
      <c r="L348" s="3">
        <f t="shared" si="172"/>
        <v>-0.09527247159115398</v>
      </c>
      <c r="M348" s="3">
        <f t="shared" si="173"/>
        <v>0.0739065825503247</v>
      </c>
      <c r="N348" s="3">
        <f t="shared" si="174"/>
        <v>0.06883231432468434</v>
      </c>
      <c r="O348" s="3">
        <f t="shared" si="175"/>
        <v>0.0681637524208501</v>
      </c>
      <c r="P348" s="3">
        <f t="shared" si="176"/>
        <v>0.06271998276063895</v>
      </c>
      <c r="Q348" s="3">
        <f t="shared" si="177"/>
        <v>0.00019692585153889208</v>
      </c>
      <c r="R348" s="3">
        <f t="shared" si="178"/>
        <v>-0.004030311617549041</v>
      </c>
      <c r="S348" s="3">
        <f t="shared" si="179"/>
        <v>-0.0026393596095880597</v>
      </c>
      <c r="T348" s="3">
        <f t="shared" si="180"/>
        <v>-0.005975487775760642</v>
      </c>
      <c r="U348" s="3">
        <f t="shared" si="181"/>
        <v>113.6</v>
      </c>
      <c r="V348" s="3">
        <f t="shared" si="182"/>
        <v>110.93415560280916</v>
      </c>
      <c r="W348" s="3">
        <f t="shared" si="183"/>
        <v>108.23939337099033</v>
      </c>
      <c r="X348" s="3">
        <f t="shared" si="184"/>
        <v>109.01734002333717</v>
      </c>
      <c r="Y348" s="3">
        <f t="shared" si="185"/>
        <v>106.59800315868848</v>
      </c>
      <c r="Z348" s="3">
        <f t="shared" si="186"/>
        <v>100</v>
      </c>
      <c r="AA348" s="6">
        <f t="shared" si="187"/>
        <v>0.00019692585153889208</v>
      </c>
      <c r="AB348" s="6">
        <f t="shared" si="188"/>
        <v>0.00266452384542068</v>
      </c>
      <c r="AC348" s="6" t="str">
        <f t="shared" si="189"/>
        <v>jopet</v>
      </c>
    </row>
    <row r="349" spans="1:29" ht="12.75">
      <c r="A349" s="3">
        <v>338</v>
      </c>
      <c r="B349" s="3">
        <f t="shared" si="162"/>
        <v>0.10020199093280137</v>
      </c>
      <c r="C349" s="3">
        <f t="shared" si="163"/>
        <v>0.04481187033376724</v>
      </c>
      <c r="D349" s="3">
        <f t="shared" si="164"/>
        <v>0.03779233391582942</v>
      </c>
      <c r="E349" s="3">
        <f t="shared" si="165"/>
        <v>-0.02407993397010917</v>
      </c>
      <c r="F349" s="3">
        <f t="shared" si="166"/>
        <v>0.03496677503632832</v>
      </c>
      <c r="G349" s="3">
        <f t="shared" si="167"/>
        <v>0.04245607820378622</v>
      </c>
      <c r="H349" s="3">
        <f t="shared" si="168"/>
        <v>0.15757398000672884</v>
      </c>
      <c r="I349" s="3">
        <f t="shared" si="169"/>
        <v>0.002597786683204706</v>
      </c>
      <c r="J349" s="3">
        <f t="shared" si="170"/>
        <v>-0.05856232724858386</v>
      </c>
      <c r="K349" s="3">
        <f t="shared" si="171"/>
        <v>-0.038743678258065975</v>
      </c>
      <c r="L349" s="3">
        <f t="shared" si="172"/>
        <v>-0.0951511267666143</v>
      </c>
      <c r="M349" s="3">
        <f t="shared" si="173"/>
        <v>0.07388039349461634</v>
      </c>
      <c r="N349" s="3">
        <f t="shared" si="174"/>
        <v>0.0687790824406101</v>
      </c>
      <c r="O349" s="3">
        <f t="shared" si="175"/>
        <v>0.06810950388912614</v>
      </c>
      <c r="P349" s="3">
        <f t="shared" si="176"/>
        <v>0.06270612668346781</v>
      </c>
      <c r="Q349" s="3">
        <f t="shared" si="177"/>
        <v>0.0001919255023702379</v>
      </c>
      <c r="R349" s="3">
        <f t="shared" si="178"/>
        <v>-0.004027863133744336</v>
      </c>
      <c r="S349" s="3">
        <f t="shared" si="179"/>
        <v>-0.002638812704996796</v>
      </c>
      <c r="T349" s="3">
        <f t="shared" si="180"/>
        <v>-0.005966558609102022</v>
      </c>
      <c r="U349" s="3">
        <f t="shared" si="181"/>
        <v>113.6</v>
      </c>
      <c r="V349" s="3">
        <f t="shared" si="182"/>
        <v>110.9343525286607</v>
      </c>
      <c r="W349" s="3">
        <f t="shared" si="183"/>
        <v>108.23536305937277</v>
      </c>
      <c r="X349" s="3">
        <f t="shared" si="184"/>
        <v>109.01470066372758</v>
      </c>
      <c r="Y349" s="3">
        <f t="shared" si="185"/>
        <v>106.59202767091273</v>
      </c>
      <c r="Z349" s="3">
        <f t="shared" si="186"/>
        <v>100</v>
      </c>
      <c r="AA349" s="6">
        <f t="shared" si="187"/>
        <v>0.0001919255023702379</v>
      </c>
      <c r="AB349" s="6">
        <f t="shared" si="188"/>
        <v>0.002597786683204706</v>
      </c>
      <c r="AC349" s="6" t="str">
        <f t="shared" si="189"/>
        <v>jopet</v>
      </c>
    </row>
    <row r="350" spans="1:29" ht="12.75">
      <c r="A350" s="3">
        <v>339</v>
      </c>
      <c r="B350" s="3">
        <f t="shared" si="162"/>
        <v>0.10019838361716256</v>
      </c>
      <c r="C350" s="3">
        <f t="shared" si="163"/>
        <v>0.04484688765587148</v>
      </c>
      <c r="D350" s="3">
        <f t="shared" si="164"/>
        <v>0.037820188131492516</v>
      </c>
      <c r="E350" s="3">
        <f t="shared" si="165"/>
        <v>-0.024101383821616352</v>
      </c>
      <c r="F350" s="3">
        <f t="shared" si="166"/>
        <v>0.0349873946698259</v>
      </c>
      <c r="G350" s="3">
        <f t="shared" si="167"/>
        <v>0.042485226701749305</v>
      </c>
      <c r="H350" s="3">
        <f t="shared" si="168"/>
        <v>0.15750265239159314</v>
      </c>
      <c r="I350" s="3">
        <f t="shared" si="169"/>
        <v>0.0025313078297985736</v>
      </c>
      <c r="J350" s="3">
        <f t="shared" si="170"/>
        <v>-0.05857196797608435</v>
      </c>
      <c r="K350" s="3">
        <f t="shared" si="171"/>
        <v>-0.03876642239187314</v>
      </c>
      <c r="L350" s="3">
        <f t="shared" si="172"/>
        <v>-0.09503003102001792</v>
      </c>
      <c r="M350" s="3">
        <f t="shared" si="173"/>
        <v>0.07385428335156653</v>
      </c>
      <c r="N350" s="3">
        <f t="shared" si="174"/>
        <v>0.06872607961503902</v>
      </c>
      <c r="O350" s="3">
        <f t="shared" si="175"/>
        <v>0.06805548256302099</v>
      </c>
      <c r="P350" s="3">
        <f t="shared" si="176"/>
        <v>0.06269238854443797</v>
      </c>
      <c r="Q350" s="3">
        <f t="shared" si="177"/>
        <v>0.00018694792571198281</v>
      </c>
      <c r="R350" s="3">
        <f t="shared" si="178"/>
        <v>-0.004025421734333888</v>
      </c>
      <c r="S350" s="3">
        <f t="shared" si="179"/>
        <v>-0.002638267583120829</v>
      </c>
      <c r="T350" s="3">
        <f t="shared" si="180"/>
        <v>-0.005957659628096956</v>
      </c>
      <c r="U350" s="3">
        <f t="shared" si="181"/>
        <v>113.6</v>
      </c>
      <c r="V350" s="3">
        <f t="shared" si="182"/>
        <v>110.93454445416306</v>
      </c>
      <c r="W350" s="3">
        <f t="shared" si="183"/>
        <v>108.23133519623903</v>
      </c>
      <c r="X350" s="3">
        <f t="shared" si="184"/>
        <v>109.01206185102258</v>
      </c>
      <c r="Y350" s="3">
        <f t="shared" si="185"/>
        <v>106.58606111230363</v>
      </c>
      <c r="Z350" s="3">
        <f t="shared" si="186"/>
        <v>100</v>
      </c>
      <c r="AA350" s="6">
        <f t="shared" si="187"/>
        <v>0.00018694792571198281</v>
      </c>
      <c r="AB350" s="6">
        <f t="shared" si="188"/>
        <v>0.0025313078297985736</v>
      </c>
      <c r="AC350" s="6" t="str">
        <f t="shared" si="189"/>
        <v>jopet</v>
      </c>
    </row>
    <row r="351" spans="1:29" ht="12.75">
      <c r="A351" s="3">
        <v>340</v>
      </c>
      <c r="B351" s="3">
        <f t="shared" si="162"/>
        <v>0.10019486973217794</v>
      </c>
      <c r="C351" s="3">
        <f t="shared" si="163"/>
        <v>0.04488181616373658</v>
      </c>
      <c r="D351" s="3">
        <f t="shared" si="164"/>
        <v>0.03784796756493056</v>
      </c>
      <c r="E351" s="3">
        <f t="shared" si="165"/>
        <v>-0.024122785356575447</v>
      </c>
      <c r="F351" s="3">
        <f t="shared" si="166"/>
        <v>0.03500793353726394</v>
      </c>
      <c r="G351" s="3">
        <f t="shared" si="167"/>
        <v>0.04251428211682399</v>
      </c>
      <c r="H351" s="3">
        <f t="shared" si="168"/>
        <v>0.15743139891569402</v>
      </c>
      <c r="I351" s="3">
        <f t="shared" si="169"/>
        <v>0.002465086003510808</v>
      </c>
      <c r="J351" s="3">
        <f t="shared" si="170"/>
        <v>-0.058581531833889665</v>
      </c>
      <c r="K351" s="3">
        <f t="shared" si="171"/>
        <v>-0.03878909990846888</v>
      </c>
      <c r="L351" s="3">
        <f t="shared" si="172"/>
        <v>-0.0949091832616061</v>
      </c>
      <c r="M351" s="3">
        <f t="shared" si="173"/>
        <v>0.07382825146761106</v>
      </c>
      <c r="N351" s="3">
        <f t="shared" si="174"/>
        <v>0.06867330430700519</v>
      </c>
      <c r="O351" s="3">
        <f t="shared" si="175"/>
        <v>0.06800168690316558</v>
      </c>
      <c r="P351" s="3">
        <f t="shared" si="176"/>
        <v>0.06267876755455958</v>
      </c>
      <c r="Q351" s="3">
        <f t="shared" si="177"/>
        <v>0.00018199298935648429</v>
      </c>
      <c r="R351" s="3">
        <f t="shared" si="178"/>
        <v>-0.004022987362399217</v>
      </c>
      <c r="S351" s="3">
        <f t="shared" si="179"/>
        <v>-0.002637724227231309</v>
      </c>
      <c r="T351" s="3">
        <f t="shared" si="180"/>
        <v>-0.005948790636447305</v>
      </c>
      <c r="U351" s="3">
        <f t="shared" si="181"/>
        <v>113.6</v>
      </c>
      <c r="V351" s="3">
        <f t="shared" si="182"/>
        <v>110.93473140208877</v>
      </c>
      <c r="W351" s="3">
        <f t="shared" si="183"/>
        <v>108.22730977450469</v>
      </c>
      <c r="X351" s="3">
        <f t="shared" si="184"/>
        <v>109.00942358343946</v>
      </c>
      <c r="Y351" s="3">
        <f t="shared" si="185"/>
        <v>106.58010345267553</v>
      </c>
      <c r="Z351" s="3">
        <f t="shared" si="186"/>
        <v>100</v>
      </c>
      <c r="AA351" s="6">
        <f t="shared" si="187"/>
        <v>0.00018199298935648429</v>
      </c>
      <c r="AB351" s="6">
        <f t="shared" si="188"/>
        <v>0.002465086003510808</v>
      </c>
      <c r="AC351" s="6" t="str">
        <f t="shared" si="189"/>
        <v>jopet</v>
      </c>
    </row>
    <row r="352" spans="1:29" ht="12.75">
      <c r="A352" s="3">
        <v>341</v>
      </c>
      <c r="B352" s="3">
        <f t="shared" si="162"/>
        <v>0.1001914488621074</v>
      </c>
      <c r="C352" s="3">
        <f t="shared" si="163"/>
        <v>0.04491665631027156</v>
      </c>
      <c r="D352" s="3">
        <f t="shared" si="164"/>
        <v>0.037875672620403276</v>
      </c>
      <c r="E352" s="3">
        <f t="shared" si="165"/>
        <v>-0.02414413878453922</v>
      </c>
      <c r="F352" s="3">
        <f t="shared" si="166"/>
        <v>0.035028392024574875</v>
      </c>
      <c r="G352" s="3">
        <f t="shared" si="167"/>
        <v>0.04254324488651978</v>
      </c>
      <c r="H352" s="3">
        <f t="shared" si="168"/>
        <v>0.15736021932082772</v>
      </c>
      <c r="I352" s="3">
        <f t="shared" si="169"/>
        <v>0.002399119931432561</v>
      </c>
      <c r="J352" s="3">
        <f t="shared" si="170"/>
        <v>-0.05859101903107555</v>
      </c>
      <c r="K352" s="3">
        <f t="shared" si="171"/>
        <v>-0.03881171105065573</v>
      </c>
      <c r="L352" s="3">
        <f t="shared" si="172"/>
        <v>-0.09478858240973309</v>
      </c>
      <c r="M352" s="3">
        <f t="shared" si="173"/>
        <v>0.0738022971964324</v>
      </c>
      <c r="N352" s="3">
        <f t="shared" si="174"/>
        <v>0.06862075499041412</v>
      </c>
      <c r="O352" s="3">
        <f t="shared" si="175"/>
        <v>0.06794811538504736</v>
      </c>
      <c r="P352" s="3">
        <f t="shared" si="176"/>
        <v>0.06266526293257729</v>
      </c>
      <c r="Q352" s="3">
        <f t="shared" si="177"/>
        <v>0.0001770605621894704</v>
      </c>
      <c r="R352" s="3">
        <f t="shared" si="178"/>
        <v>-0.004020559961570126</v>
      </c>
      <c r="S352" s="3">
        <f t="shared" si="179"/>
        <v>-0.0026371826207610733</v>
      </c>
      <c r="T352" s="3">
        <f t="shared" si="180"/>
        <v>-0.005939951439712195</v>
      </c>
      <c r="U352" s="3">
        <f t="shared" si="181"/>
        <v>113.6</v>
      </c>
      <c r="V352" s="3">
        <f t="shared" si="182"/>
        <v>110.93491339507813</v>
      </c>
      <c r="W352" s="3">
        <f t="shared" si="183"/>
        <v>108.22328678714229</v>
      </c>
      <c r="X352" s="3">
        <f t="shared" si="184"/>
        <v>109.00678585921223</v>
      </c>
      <c r="Y352" s="3">
        <f t="shared" si="185"/>
        <v>106.57415466203908</v>
      </c>
      <c r="Z352" s="3">
        <f t="shared" si="186"/>
        <v>100</v>
      </c>
      <c r="AA352" s="6">
        <f t="shared" si="187"/>
        <v>0.0001770605621894704</v>
      </c>
      <c r="AB352" s="6">
        <f t="shared" si="188"/>
        <v>0.002399119931432561</v>
      </c>
      <c r="AC352" s="6" t="str">
        <f t="shared" si="189"/>
        <v>jopet</v>
      </c>
    </row>
    <row r="353" spans="1:29" ht="12.75">
      <c r="A353" s="3">
        <v>342</v>
      </c>
      <c r="B353" s="3">
        <f t="shared" si="162"/>
        <v>0.10018812059335859</v>
      </c>
      <c r="C353" s="3">
        <f t="shared" si="163"/>
        <v>0.04495140854490708</v>
      </c>
      <c r="D353" s="3">
        <f t="shared" si="164"/>
        <v>0.03790330369909987</v>
      </c>
      <c r="E353" s="3">
        <f t="shared" si="165"/>
        <v>-0.024165444313418865</v>
      </c>
      <c r="F353" s="3">
        <f t="shared" si="166"/>
        <v>0.03504877051476944</v>
      </c>
      <c r="G353" s="3">
        <f t="shared" si="167"/>
        <v>0.04257211544499427</v>
      </c>
      <c r="H353" s="3">
        <f t="shared" si="168"/>
        <v>0.15728911335054713</v>
      </c>
      <c r="I353" s="3">
        <f t="shared" si="169"/>
        <v>0.00233340834935164</v>
      </c>
      <c r="J353" s="3">
        <f t="shared" si="170"/>
        <v>-0.05860042977507004</v>
      </c>
      <c r="K353" s="3">
        <f t="shared" si="171"/>
        <v>-0.038834256059313274</v>
      </c>
      <c r="L353" s="3">
        <f t="shared" si="172"/>
        <v>-0.09466822739078341</v>
      </c>
      <c r="M353" s="3">
        <f t="shared" si="173"/>
        <v>0.0737764198988651</v>
      </c>
      <c r="N353" s="3">
        <f t="shared" si="174"/>
        <v>0.06856843015385716</v>
      </c>
      <c r="O353" s="3">
        <f t="shared" si="175"/>
        <v>0.06789476649882484</v>
      </c>
      <c r="P353" s="3">
        <f t="shared" si="176"/>
        <v>0.062651873904873</v>
      </c>
      <c r="Q353" s="3">
        <f t="shared" si="177"/>
        <v>0.0001721505141772843</v>
      </c>
      <c r="R353" s="3">
        <f t="shared" si="178"/>
        <v>-0.004018139476017902</v>
      </c>
      <c r="S353" s="3">
        <f t="shared" si="179"/>
        <v>-0.0026366427473026484</v>
      </c>
      <c r="T353" s="3">
        <f t="shared" si="180"/>
        <v>-0.005931141845285207</v>
      </c>
      <c r="U353" s="3">
        <f t="shared" si="181"/>
        <v>113.6</v>
      </c>
      <c r="V353" s="3">
        <f t="shared" si="182"/>
        <v>110.93509045564032</v>
      </c>
      <c r="W353" s="3">
        <f t="shared" si="183"/>
        <v>108.21926622718071</v>
      </c>
      <c r="X353" s="3">
        <f t="shared" si="184"/>
        <v>109.00414867659147</v>
      </c>
      <c r="Y353" s="3">
        <f t="shared" si="185"/>
        <v>106.56821471059936</v>
      </c>
      <c r="Z353" s="3">
        <f t="shared" si="186"/>
        <v>100</v>
      </c>
      <c r="AA353" s="6">
        <f t="shared" si="187"/>
        <v>0.0001721505141772843</v>
      </c>
      <c r="AB353" s="6">
        <f t="shared" si="188"/>
        <v>0.00233340834935164</v>
      </c>
      <c r="AC353" s="6" t="str">
        <f t="shared" si="189"/>
        <v>jopet</v>
      </c>
    </row>
    <row r="354" spans="1:29" ht="12.75">
      <c r="A354" s="3">
        <v>343</v>
      </c>
      <c r="B354" s="3">
        <f t="shared" si="162"/>
        <v>0.10018488451447148</v>
      </c>
      <c r="C354" s="3">
        <f t="shared" si="163"/>
        <v>0.04498607331363069</v>
      </c>
      <c r="D354" s="3">
        <f t="shared" si="164"/>
        <v>0.037930861199169566</v>
      </c>
      <c r="E354" s="3">
        <f t="shared" si="165"/>
        <v>-0.024186702149501253</v>
      </c>
      <c r="F354" s="3">
        <f t="shared" si="166"/>
        <v>0.03506906938796812</v>
      </c>
      <c r="G354" s="3">
        <f t="shared" si="167"/>
        <v>0.042600894223088916</v>
      </c>
      <c r="H354" s="3">
        <f t="shared" si="168"/>
        <v>0.15721808075014465</v>
      </c>
      <c r="I354" s="3">
        <f t="shared" si="169"/>
        <v>0.0022679500016712234</v>
      </c>
      <c r="J354" s="3">
        <f t="shared" si="170"/>
        <v>-0.05860976427167737</v>
      </c>
      <c r="K354" s="3">
        <f t="shared" si="171"/>
        <v>-0.0388567351734206</v>
      </c>
      <c r="L354" s="3">
        <f t="shared" si="172"/>
        <v>-0.09454811713908765</v>
      </c>
      <c r="M354" s="3">
        <f t="shared" si="173"/>
        <v>0.07375061894280291</v>
      </c>
      <c r="N354" s="3">
        <f t="shared" si="174"/>
        <v>0.06851632830042871</v>
      </c>
      <c r="O354" s="3">
        <f t="shared" si="175"/>
        <v>0.06784163874914564</v>
      </c>
      <c r="P354" s="3">
        <f t="shared" si="176"/>
        <v>0.06263859970536918</v>
      </c>
      <c r="Q354" s="3">
        <f t="shared" si="177"/>
        <v>0.00016726271635458362</v>
      </c>
      <c r="R354" s="3">
        <f t="shared" si="178"/>
        <v>-0.004015725850448983</v>
      </c>
      <c r="S354" s="3">
        <f t="shared" si="179"/>
        <v>-0.0026361045906064216</v>
      </c>
      <c r="T354" s="3">
        <f t="shared" si="180"/>
        <v>-0.005922361662371666</v>
      </c>
      <c r="U354" s="3">
        <f t="shared" si="181"/>
        <v>113.6</v>
      </c>
      <c r="V354" s="3">
        <f t="shared" si="182"/>
        <v>110.9352626061545</v>
      </c>
      <c r="W354" s="3">
        <f t="shared" si="183"/>
        <v>108.2152480877047</v>
      </c>
      <c r="X354" s="3">
        <f t="shared" si="184"/>
        <v>109.00151203384416</v>
      </c>
      <c r="Y354" s="3">
        <f t="shared" si="185"/>
        <v>106.56228356875408</v>
      </c>
      <c r="Z354" s="3">
        <f t="shared" si="186"/>
        <v>100</v>
      </c>
      <c r="AA354" s="6">
        <f t="shared" si="187"/>
        <v>0.00016726271635458362</v>
      </c>
      <c r="AB354" s="6">
        <f t="shared" si="188"/>
        <v>0.0022679500016712234</v>
      </c>
      <c r="AC354" s="6" t="str">
        <f t="shared" si="189"/>
        <v>jopet</v>
      </c>
    </row>
    <row r="355" spans="1:29" ht="12.75">
      <c r="A355" s="3">
        <v>344</v>
      </c>
      <c r="B355" s="3">
        <f t="shared" si="162"/>
        <v>0.10018174021610143</v>
      </c>
      <c r="C355" s="3">
        <f t="shared" si="163"/>
        <v>0.045020651059022615</v>
      </c>
      <c r="D355" s="3">
        <f t="shared" si="164"/>
        <v>0.037958345515753035</v>
      </c>
      <c r="E355" s="3">
        <f t="shared" si="165"/>
        <v>-0.024207912497466302</v>
      </c>
      <c r="F355" s="3">
        <f t="shared" si="166"/>
        <v>0.03508928902143154</v>
      </c>
      <c r="G355" s="3">
        <f t="shared" si="167"/>
        <v>0.0426295816483641</v>
      </c>
      <c r="H355" s="3">
        <f t="shared" si="168"/>
        <v>0.15714712126663552</v>
      </c>
      <c r="I355" s="3">
        <f t="shared" si="169"/>
        <v>0.002202743641325791</v>
      </c>
      <c r="J355" s="3">
        <f t="shared" si="170"/>
        <v>-0.05861902272509735</v>
      </c>
      <c r="K355" s="3">
        <f t="shared" si="171"/>
        <v>-0.03887914863007737</v>
      </c>
      <c r="L355" s="3">
        <f t="shared" si="172"/>
        <v>-0.09442825059683986</v>
      </c>
      <c r="M355" s="3">
        <f t="shared" si="173"/>
        <v>0.0737248937031072</v>
      </c>
      <c r="N355" s="3">
        <f t="shared" si="174"/>
        <v>0.06846444794754594</v>
      </c>
      <c r="O355" s="3">
        <f t="shared" si="175"/>
        <v>0.0677887306549664</v>
      </c>
      <c r="P355" s="3">
        <f t="shared" si="176"/>
        <v>0.06262543957543408</v>
      </c>
      <c r="Q355" s="3">
        <f t="shared" si="177"/>
        <v>0.00016239704081193925</v>
      </c>
      <c r="R355" s="3">
        <f t="shared" si="178"/>
        <v>-0.00401331903009844</v>
      </c>
      <c r="S355" s="3">
        <f t="shared" si="179"/>
        <v>-0.0026355681345787206</v>
      </c>
      <c r="T355" s="3">
        <f t="shared" si="180"/>
        <v>-0.0059136107019663415</v>
      </c>
      <c r="U355" s="3">
        <f t="shared" si="181"/>
        <v>113.6</v>
      </c>
      <c r="V355" s="3">
        <f t="shared" si="182"/>
        <v>110.93542986887086</v>
      </c>
      <c r="W355" s="3">
        <f t="shared" si="183"/>
        <v>108.21123236185424</v>
      </c>
      <c r="X355" s="3">
        <f t="shared" si="184"/>
        <v>108.99887592925356</v>
      </c>
      <c r="Y355" s="3">
        <f t="shared" si="185"/>
        <v>106.55636120709171</v>
      </c>
      <c r="Z355" s="3">
        <f t="shared" si="186"/>
        <v>100</v>
      </c>
      <c r="AA355" s="6">
        <f t="shared" si="187"/>
        <v>0.00016239704081193925</v>
      </c>
      <c r="AB355" s="6">
        <f t="shared" si="188"/>
        <v>0.002202743641325791</v>
      </c>
      <c r="AC355" s="6" t="str">
        <f t="shared" si="189"/>
        <v>jopet</v>
      </c>
    </row>
    <row r="356" spans="1:29" ht="12.75">
      <c r="A356" s="3">
        <v>345</v>
      </c>
      <c r="B356" s="3">
        <f t="shared" si="162"/>
        <v>0.10017868729100461</v>
      </c>
      <c r="C356" s="3">
        <f t="shared" si="163"/>
        <v>0.045055142220289744</v>
      </c>
      <c r="D356" s="3">
        <f t="shared" si="164"/>
        <v>0.0379857570410123</v>
      </c>
      <c r="E356" s="3">
        <f t="shared" si="165"/>
        <v>-0.024229075560403043</v>
      </c>
      <c r="F356" s="3">
        <f t="shared" si="166"/>
        <v>0.03510942978959076</v>
      </c>
      <c r="G356" s="3">
        <f t="shared" si="167"/>
        <v>0.04265817814513324</v>
      </c>
      <c r="H356" s="3">
        <f t="shared" si="168"/>
        <v>0.15707623464874182</v>
      </c>
      <c r="I356" s="3">
        <f t="shared" si="169"/>
        <v>0.0021377880297025753</v>
      </c>
      <c r="J356" s="3">
        <f t="shared" si="170"/>
        <v>-0.058628205337945945</v>
      </c>
      <c r="K356" s="3">
        <f t="shared" si="171"/>
        <v>-0.038901496664523985</v>
      </c>
      <c r="L356" s="3">
        <f t="shared" si="172"/>
        <v>-0.09430862671401785</v>
      </c>
      <c r="M356" s="3">
        <f t="shared" si="173"/>
        <v>0.07369924356151675</v>
      </c>
      <c r="N356" s="3">
        <f t="shared" si="174"/>
        <v>0.06841278762677286</v>
      </c>
      <c r="O356" s="3">
        <f t="shared" si="175"/>
        <v>0.0677360407493775</v>
      </c>
      <c r="P356" s="3">
        <f t="shared" si="176"/>
        <v>0.06261239276378854</v>
      </c>
      <c r="Q356" s="3">
        <f t="shared" si="177"/>
        <v>0.0001575533606839451</v>
      </c>
      <c r="R356" s="3">
        <f t="shared" si="178"/>
        <v>-0.004010918960723727</v>
      </c>
      <c r="S356" s="3">
        <f t="shared" si="179"/>
        <v>-0.0026350333632799696</v>
      </c>
      <c r="T356" s="3">
        <f t="shared" si="180"/>
        <v>-0.005904888776831606</v>
      </c>
      <c r="U356" s="3">
        <f t="shared" si="181"/>
        <v>113.6</v>
      </c>
      <c r="V356" s="3">
        <f t="shared" si="182"/>
        <v>110.93559226591167</v>
      </c>
      <c r="W356" s="3">
        <f t="shared" si="183"/>
        <v>108.20721904282415</v>
      </c>
      <c r="X356" s="3">
        <f t="shared" si="184"/>
        <v>108.99624036111898</v>
      </c>
      <c r="Y356" s="3">
        <f t="shared" si="185"/>
        <v>106.55044759638974</v>
      </c>
      <c r="Z356" s="3">
        <f t="shared" si="186"/>
        <v>100</v>
      </c>
      <c r="AA356" s="6">
        <f t="shared" si="187"/>
        <v>0.0001575533606839451</v>
      </c>
      <c r="AB356" s="6">
        <f t="shared" si="188"/>
        <v>0.0021377880297025753</v>
      </c>
      <c r="AC356" s="6" t="str">
        <f t="shared" si="189"/>
        <v>jopet</v>
      </c>
    </row>
    <row r="357" spans="1:29" ht="12.75">
      <c r="A357" s="3">
        <v>346</v>
      </c>
      <c r="B357" s="3">
        <f t="shared" si="162"/>
        <v>0.10017572533402148</v>
      </c>
      <c r="C357" s="3">
        <f t="shared" si="163"/>
        <v>0.0450895472333008</v>
      </c>
      <c r="D357" s="3">
        <f t="shared" si="164"/>
        <v>0.03801309616416114</v>
      </c>
      <c r="E357" s="3">
        <f t="shared" si="165"/>
        <v>-0.024250191539827104</v>
      </c>
      <c r="F357" s="3">
        <f t="shared" si="166"/>
        <v>0.035129492064076555</v>
      </c>
      <c r="G357" s="3">
        <f t="shared" si="167"/>
        <v>0.04268668413449702</v>
      </c>
      <c r="H357" s="3">
        <f t="shared" si="168"/>
        <v>0.15700542064687606</v>
      </c>
      <c r="I357" s="3">
        <f t="shared" si="169"/>
        <v>0.0020730819365595426</v>
      </c>
      <c r="J357" s="3">
        <f t="shared" si="170"/>
        <v>-0.058637312311274614</v>
      </c>
      <c r="K357" s="3">
        <f t="shared" si="171"/>
        <v>-0.03892377951016299</v>
      </c>
      <c r="L357" s="3">
        <f t="shared" si="172"/>
        <v>-0.09418924444830248</v>
      </c>
      <c r="M357" s="3">
        <f t="shared" si="173"/>
        <v>0.07367366790655899</v>
      </c>
      <c r="N357" s="3">
        <f t="shared" si="174"/>
        <v>0.06836134588364474</v>
      </c>
      <c r="O357" s="3">
        <f t="shared" si="175"/>
        <v>0.0676835675794277</v>
      </c>
      <c r="P357" s="3">
        <f t="shared" si="176"/>
        <v>0.06259945852641419</v>
      </c>
      <c r="Q357" s="3">
        <f t="shared" si="177"/>
        <v>0.00015273155013717393</v>
      </c>
      <c r="R357" s="3">
        <f t="shared" si="178"/>
        <v>-0.004008525588598344</v>
      </c>
      <c r="S357" s="3">
        <f t="shared" si="179"/>
        <v>-0.00263450026092286</v>
      </c>
      <c r="T357" s="3">
        <f t="shared" si="180"/>
        <v>-0.005896195701475799</v>
      </c>
      <c r="U357" s="3">
        <f t="shared" si="181"/>
        <v>113.6</v>
      </c>
      <c r="V357" s="3">
        <f t="shared" si="182"/>
        <v>110.93574981927235</v>
      </c>
      <c r="W357" s="3">
        <f t="shared" si="183"/>
        <v>108.20320812386342</v>
      </c>
      <c r="X357" s="3">
        <f t="shared" si="184"/>
        <v>108.9936053277557</v>
      </c>
      <c r="Y357" s="3">
        <f t="shared" si="185"/>
        <v>106.54454270761292</v>
      </c>
      <c r="Z357" s="3">
        <f t="shared" si="186"/>
        <v>100</v>
      </c>
      <c r="AA357" s="6">
        <f t="shared" si="187"/>
        <v>0.00015273155013717393</v>
      </c>
      <c r="AB357" s="6">
        <f t="shared" si="188"/>
        <v>0.0020730819365595426</v>
      </c>
      <c r="AC357" s="6" t="str">
        <f t="shared" si="189"/>
        <v>jopet</v>
      </c>
    </row>
    <row r="358" spans="1:29" ht="12.75">
      <c r="A358" s="3">
        <v>347</v>
      </c>
      <c r="B358" s="3">
        <f t="shared" si="162"/>
        <v>0.10017285394206181</v>
      </c>
      <c r="C358" s="3">
        <f t="shared" si="163"/>
        <v>0.045123866530619464</v>
      </c>
      <c r="D358" s="3">
        <f t="shared" si="164"/>
        <v>0.03804036327149469</v>
      </c>
      <c r="E358" s="3">
        <f t="shared" si="165"/>
        <v>-0.024271260635695818</v>
      </c>
      <c r="F358" s="3">
        <f t="shared" si="166"/>
        <v>0.0351494762137498</v>
      </c>
      <c r="G358" s="3">
        <f t="shared" si="167"/>
        <v>0.04271510003437707</v>
      </c>
      <c r="H358" s="3">
        <f t="shared" si="168"/>
        <v>0.156934679013125</v>
      </c>
      <c r="I358" s="3">
        <f t="shared" si="169"/>
        <v>0.002008624139947651</v>
      </c>
      <c r="J358" s="3">
        <f t="shared" si="170"/>
        <v>-0.05864634384459093</v>
      </c>
      <c r="K358" s="3">
        <f t="shared" si="171"/>
        <v>-0.0389459973985782</v>
      </c>
      <c r="L358" s="3">
        <f t="shared" si="172"/>
        <v>-0.09407010276499811</v>
      </c>
      <c r="M358" s="3">
        <f t="shared" si="173"/>
        <v>0.07364816613346253</v>
      </c>
      <c r="N358" s="3">
        <f t="shared" si="174"/>
        <v>0.06831012127749765</v>
      </c>
      <c r="O358" s="3">
        <f t="shared" si="175"/>
        <v>0.06763130970595438</v>
      </c>
      <c r="P358" s="3">
        <f t="shared" si="176"/>
        <v>0.06258663612646241</v>
      </c>
      <c r="Q358" s="3">
        <f t="shared" si="177"/>
        <v>0.00014793148435854792</v>
      </c>
      <c r="R358" s="3">
        <f t="shared" si="178"/>
        <v>-0.004006138860505834</v>
      </c>
      <c r="S358" s="3">
        <f t="shared" si="179"/>
        <v>-0.002633968811870536</v>
      </c>
      <c r="T358" s="3">
        <f t="shared" si="180"/>
        <v>-0.005887531292131862</v>
      </c>
      <c r="U358" s="3">
        <f t="shared" si="181"/>
        <v>113.6</v>
      </c>
      <c r="V358" s="3">
        <f t="shared" si="182"/>
        <v>110.93590255082248</v>
      </c>
      <c r="W358" s="3">
        <f t="shared" si="183"/>
        <v>108.19919959827482</v>
      </c>
      <c r="X358" s="3">
        <f t="shared" si="184"/>
        <v>108.99097082749478</v>
      </c>
      <c r="Y358" s="3">
        <f t="shared" si="185"/>
        <v>106.53864651191144</v>
      </c>
      <c r="Z358" s="3">
        <f t="shared" si="186"/>
        <v>100</v>
      </c>
      <c r="AA358" s="6">
        <f t="shared" si="187"/>
        <v>0.00014793148435854792</v>
      </c>
      <c r="AB358" s="6">
        <f t="shared" si="188"/>
        <v>0.002008624139947651</v>
      </c>
      <c r="AC358" s="6" t="str">
        <f t="shared" si="189"/>
        <v>jopet</v>
      </c>
    </row>
    <row r="359" spans="1:29" ht="12.75">
      <c r="A359" s="3">
        <v>348</v>
      </c>
      <c r="B359" s="3">
        <f t="shared" si="162"/>
        <v>0.10017007271408916</v>
      </c>
      <c r="C359" s="3">
        <f t="shared" si="163"/>
        <v>0.04515810054153829</v>
      </c>
      <c r="D359" s="3">
        <f t="shared" si="164"/>
        <v>0.0380675587464185</v>
      </c>
      <c r="E359" s="3">
        <f t="shared" si="165"/>
        <v>-0.024292283046425632</v>
      </c>
      <c r="F359" s="3">
        <f t="shared" si="166"/>
        <v>0.035169382604729266</v>
      </c>
      <c r="G359" s="3">
        <f t="shared" si="167"/>
        <v>0.04274342625954886</v>
      </c>
      <c r="H359" s="3">
        <f t="shared" si="168"/>
        <v>0.15686400950123452</v>
      </c>
      <c r="I359" s="3">
        <f t="shared" si="169"/>
        <v>0.0019444134261323714</v>
      </c>
      <c r="J359" s="3">
        <f t="shared" si="170"/>
        <v>-0.05865530013587733</v>
      </c>
      <c r="K359" s="3">
        <f t="shared" si="171"/>
        <v>-0.038968150559556</v>
      </c>
      <c r="L359" s="3">
        <f t="shared" si="172"/>
        <v>-0.09395120063695642</v>
      </c>
      <c r="M359" s="3">
        <f t="shared" si="173"/>
        <v>0.07362273764407118</v>
      </c>
      <c r="N359" s="3">
        <f t="shared" si="174"/>
        <v>0.0682591123812982</v>
      </c>
      <c r="O359" s="3">
        <f t="shared" si="175"/>
        <v>0.06757926570341341</v>
      </c>
      <c r="P359" s="3">
        <f t="shared" si="176"/>
        <v>0.06257392483416586</v>
      </c>
      <c r="Q359" s="3">
        <f t="shared" si="177"/>
        <v>0.00014315303954375315</v>
      </c>
      <c r="R359" s="3">
        <f t="shared" si="178"/>
        <v>-0.0040037587237336265</v>
      </c>
      <c r="S359" s="3">
        <f t="shared" si="179"/>
        <v>-0.002633439000634853</v>
      </c>
      <c r="T359" s="3">
        <f t="shared" si="180"/>
        <v>-0.005878895366736547</v>
      </c>
      <c r="U359" s="3">
        <f t="shared" si="181"/>
        <v>113.6</v>
      </c>
      <c r="V359" s="3">
        <f t="shared" si="182"/>
        <v>110.93605048230684</v>
      </c>
      <c r="W359" s="3">
        <f t="shared" si="183"/>
        <v>108.19519345941431</v>
      </c>
      <c r="X359" s="3">
        <f t="shared" si="184"/>
        <v>108.98833685868291</v>
      </c>
      <c r="Y359" s="3">
        <f t="shared" si="185"/>
        <v>106.5327589806193</v>
      </c>
      <c r="Z359" s="3">
        <f t="shared" si="186"/>
        <v>100</v>
      </c>
      <c r="AA359" s="6">
        <f t="shared" si="187"/>
        <v>0.00014315303954375315</v>
      </c>
      <c r="AB359" s="6">
        <f t="shared" si="188"/>
        <v>0.0019444134261323714</v>
      </c>
      <c r="AC359" s="6" t="str">
        <f t="shared" si="189"/>
        <v>jopet</v>
      </c>
    </row>
    <row r="360" spans="1:29" ht="12.75">
      <c r="A360" s="3">
        <v>349</v>
      </c>
      <c r="B360" s="3">
        <f t="shared" si="162"/>
        <v>0.10016738125110661</v>
      </c>
      <c r="C360" s="3">
        <f t="shared" si="163"/>
        <v>0.045192249692111476</v>
      </c>
      <c r="D360" s="3">
        <f t="shared" si="164"/>
        <v>0.03809468296947744</v>
      </c>
      <c r="E360" s="3">
        <f t="shared" si="165"/>
        <v>-0.02431325896890738</v>
      </c>
      <c r="F360" s="3">
        <f t="shared" si="166"/>
        <v>0.03518921160042077</v>
      </c>
      <c r="G360" s="3">
        <f t="shared" si="167"/>
        <v>0.04277166322167449</v>
      </c>
      <c r="H360" s="3">
        <f t="shared" si="168"/>
        <v>0.1567934118665933</v>
      </c>
      <c r="I360" s="3">
        <f t="shared" si="169"/>
        <v>0.0018804485895176914</v>
      </c>
      <c r="J360" s="3">
        <f t="shared" si="170"/>
        <v>-0.05866418138161079</v>
      </c>
      <c r="K360" s="3">
        <f t="shared" si="171"/>
        <v>-0.038990239221104436</v>
      </c>
      <c r="L360" s="3">
        <f t="shared" si="172"/>
        <v>-0.09383253704449804</v>
      </c>
      <c r="M360" s="3">
        <f t="shared" si="173"/>
        <v>0.07359738184675878</v>
      </c>
      <c r="N360" s="3">
        <f t="shared" si="174"/>
        <v>0.06820831778147746</v>
      </c>
      <c r="O360" s="3">
        <f t="shared" si="175"/>
        <v>0.06752743415971374</v>
      </c>
      <c r="P360" s="3">
        <f t="shared" si="176"/>
        <v>0.06256132392675046</v>
      </c>
      <c r="Q360" s="3">
        <f t="shared" si="177"/>
        <v>0.0001383960928859325</v>
      </c>
      <c r="R360" s="3">
        <f t="shared" si="178"/>
        <v>-0.004001385126067142</v>
      </c>
      <c r="S360" s="3">
        <f t="shared" si="179"/>
        <v>-0.0026329108118746183</v>
      </c>
      <c r="T360" s="3">
        <f t="shared" si="180"/>
        <v>-0.005870287744909654</v>
      </c>
      <c r="U360" s="3">
        <f t="shared" si="181"/>
        <v>113.6</v>
      </c>
      <c r="V360" s="3">
        <f t="shared" si="182"/>
        <v>110.93619363534638</v>
      </c>
      <c r="W360" s="3">
        <f t="shared" si="183"/>
        <v>108.19118970069057</v>
      </c>
      <c r="X360" s="3">
        <f t="shared" si="184"/>
        <v>108.98570341968228</v>
      </c>
      <c r="Y360" s="3">
        <f t="shared" si="185"/>
        <v>106.52688008525257</v>
      </c>
      <c r="Z360" s="3">
        <f t="shared" si="186"/>
        <v>100</v>
      </c>
      <c r="AA360" s="6">
        <f t="shared" si="187"/>
        <v>0.0001383960928859325</v>
      </c>
      <c r="AB360" s="6">
        <f t="shared" si="188"/>
        <v>0.0018804485895176914</v>
      </c>
      <c r="AC360" s="6" t="str">
        <f t="shared" si="189"/>
        <v>jopet</v>
      </c>
    </row>
    <row r="361" spans="1:29" ht="12.75">
      <c r="A361" s="3">
        <v>350</v>
      </c>
      <c r="B361" s="3">
        <f t="shared" si="162"/>
        <v>0.10016477915614105</v>
      </c>
      <c r="C361" s="3">
        <f t="shared" si="163"/>
        <v>0.045226314405187325</v>
      </c>
      <c r="D361" s="3">
        <f t="shared" si="164"/>
        <v>0.03812173631838421</v>
      </c>
      <c r="E361" s="3">
        <f t="shared" si="165"/>
        <v>-0.024334188598522058</v>
      </c>
      <c r="F361" s="3">
        <f t="shared" si="166"/>
        <v>0.035208963561545584</v>
      </c>
      <c r="G361" s="3">
        <f t="shared" si="167"/>
        <v>0.042799811329335156</v>
      </c>
      <c r="H361" s="3">
        <f t="shared" si="168"/>
        <v>0.15672288586621777</v>
      </c>
      <c r="I361" s="3">
        <f t="shared" si="169"/>
        <v>0.0018167284325695116</v>
      </c>
      <c r="J361" s="3">
        <f t="shared" si="170"/>
        <v>-0.05867298777678221</v>
      </c>
      <c r="K361" s="3">
        <f t="shared" si="171"/>
        <v>-0.039012263609473005</v>
      </c>
      <c r="L361" s="3">
        <f t="shared" si="172"/>
        <v>-0.09371411097533702</v>
      </c>
      <c r="M361" s="3">
        <f t="shared" si="173"/>
        <v>0.07357209815634616</v>
      </c>
      <c r="N361" s="3">
        <f t="shared" si="174"/>
        <v>0.06815773607776672</v>
      </c>
      <c r="O361" s="3">
        <f t="shared" si="175"/>
        <v>0.06747581367605349</v>
      </c>
      <c r="P361" s="3">
        <f t="shared" si="176"/>
        <v>0.06254883268834863</v>
      </c>
      <c r="Q361" s="3">
        <f t="shared" si="177"/>
        <v>0.000133660522564429</v>
      </c>
      <c r="R361" s="3">
        <f t="shared" si="178"/>
        <v>-0.003999018015783955</v>
      </c>
      <c r="S361" s="3">
        <f t="shared" si="179"/>
        <v>-0.0026323842303938826</v>
      </c>
      <c r="T361" s="3">
        <f t="shared" si="180"/>
        <v>-0.005861708247933691</v>
      </c>
      <c r="U361" s="3">
        <f t="shared" si="181"/>
        <v>113.6</v>
      </c>
      <c r="V361" s="3">
        <f t="shared" si="182"/>
        <v>110.93633203143926</v>
      </c>
      <c r="W361" s="3">
        <f t="shared" si="183"/>
        <v>108.1871883155645</v>
      </c>
      <c r="X361" s="3">
        <f t="shared" si="184"/>
        <v>108.98307050887041</v>
      </c>
      <c r="Y361" s="3">
        <f t="shared" si="185"/>
        <v>106.52100979750766</v>
      </c>
      <c r="Z361" s="3">
        <f t="shared" si="186"/>
        <v>100</v>
      </c>
      <c r="AA361" s="6">
        <f t="shared" si="187"/>
        <v>0.000133660522564429</v>
      </c>
      <c r="AB361" s="6">
        <f t="shared" si="188"/>
        <v>0.0018167284325695116</v>
      </c>
      <c r="AC361" s="6" t="str">
        <f t="shared" si="189"/>
        <v>jopet</v>
      </c>
    </row>
    <row r="362" spans="1:29" ht="12.75">
      <c r="A362" s="3">
        <v>351</v>
      </c>
      <c r="B362" s="3">
        <f t="shared" si="162"/>
        <v>0.10016226603422847</v>
      </c>
      <c r="C362" s="3">
        <f t="shared" si="163"/>
        <v>0.045260295100440835</v>
      </c>
      <c r="D362" s="3">
        <f t="shared" si="164"/>
        <v>0.03814871916804787</v>
      </c>
      <c r="E362" s="3">
        <f t="shared" si="165"/>
        <v>-0.024355072129156292</v>
      </c>
      <c r="F362" s="3">
        <f t="shared" si="166"/>
        <v>0.03522863884616779</v>
      </c>
      <c r="G362" s="3">
        <f t="shared" si="167"/>
        <v>0.042827870988062525</v>
      </c>
      <c r="H362" s="3">
        <f t="shared" si="168"/>
        <v>0.15665243125873698</v>
      </c>
      <c r="I362" s="3">
        <f t="shared" si="169"/>
        <v>0.0017532517657397606</v>
      </c>
      <c r="J362" s="3">
        <f t="shared" si="170"/>
        <v>-0.05868171951491254</v>
      </c>
      <c r="K362" s="3">
        <f t="shared" si="171"/>
        <v>-0.03903422394917094</v>
      </c>
      <c r="L362" s="3">
        <f t="shared" si="172"/>
        <v>-0.09359592142450666</v>
      </c>
      <c r="M362" s="3">
        <f t="shared" si="173"/>
        <v>0.07354688599401842</v>
      </c>
      <c r="N362" s="3">
        <f t="shared" si="174"/>
        <v>0.06810736588303609</v>
      </c>
      <c r="O362" s="3">
        <f t="shared" si="175"/>
        <v>0.06742440286675877</v>
      </c>
      <c r="P362" s="3">
        <f t="shared" si="176"/>
        <v>0.06253645040991475</v>
      </c>
      <c r="Q362" s="3">
        <f t="shared" si="177"/>
        <v>0.00012894620773367367</v>
      </c>
      <c r="R362" s="3">
        <f t="shared" si="178"/>
        <v>-0.003996657341647848</v>
      </c>
      <c r="S362" s="3">
        <f t="shared" si="179"/>
        <v>-0.0026318592411401854</v>
      </c>
      <c r="T362" s="3">
        <f t="shared" si="180"/>
        <v>-0.005853156698733939</v>
      </c>
      <c r="U362" s="3">
        <f t="shared" si="181"/>
        <v>113.6</v>
      </c>
      <c r="V362" s="3">
        <f t="shared" si="182"/>
        <v>110.93646569196183</v>
      </c>
      <c r="W362" s="3">
        <f t="shared" si="183"/>
        <v>108.18318929754871</v>
      </c>
      <c r="X362" s="3">
        <f t="shared" si="184"/>
        <v>108.98043812464002</v>
      </c>
      <c r="Y362" s="3">
        <f t="shared" si="185"/>
        <v>106.51514808925972</v>
      </c>
      <c r="Z362" s="3">
        <f t="shared" si="186"/>
        <v>100</v>
      </c>
      <c r="AA362" s="6">
        <f t="shared" si="187"/>
        <v>0.00012894620773367367</v>
      </c>
      <c r="AB362" s="6">
        <f t="shared" si="188"/>
        <v>0.0017532517657397606</v>
      </c>
      <c r="AC362" s="6" t="str">
        <f t="shared" si="189"/>
        <v>jopet</v>
      </c>
    </row>
    <row r="363" spans="1:29" ht="12.75">
      <c r="A363" s="3">
        <v>352</v>
      </c>
      <c r="B363" s="3">
        <f t="shared" si="162"/>
        <v>0.10015984149239993</v>
      </c>
      <c r="C363" s="3">
        <f t="shared" si="163"/>
        <v>0.04529419219440493</v>
      </c>
      <c r="D363" s="3">
        <f t="shared" si="164"/>
        <v>0.03817563189060087</v>
      </c>
      <c r="E363" s="3">
        <f t="shared" si="165"/>
        <v>-0.024375909753218024</v>
      </c>
      <c r="F363" s="3">
        <f t="shared" si="166"/>
        <v>0.03524823780972208</v>
      </c>
      <c r="G363" s="3">
        <f t="shared" si="167"/>
        <v>0.04285584260037074</v>
      </c>
      <c r="H363" s="3">
        <f t="shared" si="168"/>
        <v>0.15658204780437737</v>
      </c>
      <c r="I363" s="3">
        <f t="shared" si="169"/>
        <v>0.0016900174073941204</v>
      </c>
      <c r="J363" s="3">
        <f t="shared" si="170"/>
        <v>-0.05869037678807492</v>
      </c>
      <c r="K363" s="3">
        <f t="shared" si="171"/>
        <v>-0.03905612046298789</v>
      </c>
      <c r="L363" s="3">
        <f t="shared" si="172"/>
        <v>-0.09347796739428454</v>
      </c>
      <c r="M363" s="3">
        <f t="shared" si="173"/>
        <v>0.07352174478724419</v>
      </c>
      <c r="N363" s="3">
        <f t="shared" si="174"/>
        <v>0.06805720582313465</v>
      </c>
      <c r="O363" s="3">
        <f t="shared" si="175"/>
        <v>0.06737320035912449</v>
      </c>
      <c r="P363" s="3">
        <f t="shared" si="176"/>
        <v>0.06252417638914073</v>
      </c>
      <c r="Q363" s="3">
        <f t="shared" si="177"/>
        <v>0.00012425302851243062</v>
      </c>
      <c r="R363" s="3">
        <f t="shared" si="178"/>
        <v>-0.003994303052903339</v>
      </c>
      <c r="S363" s="3">
        <f t="shared" si="179"/>
        <v>-0.002631335829202985</v>
      </c>
      <c r="T363" s="3">
        <f t="shared" si="180"/>
        <v>-0.005844632921858593</v>
      </c>
      <c r="U363" s="3">
        <f t="shared" si="181"/>
        <v>113.6</v>
      </c>
      <c r="V363" s="3">
        <f t="shared" si="182"/>
        <v>110.93659463816957</v>
      </c>
      <c r="W363" s="3">
        <f t="shared" si="183"/>
        <v>108.17919264020706</v>
      </c>
      <c r="X363" s="3">
        <f t="shared" si="184"/>
        <v>108.97780626539888</v>
      </c>
      <c r="Y363" s="3">
        <f t="shared" si="185"/>
        <v>106.50929493256099</v>
      </c>
      <c r="Z363" s="3">
        <f t="shared" si="186"/>
        <v>100</v>
      </c>
      <c r="AA363" s="6">
        <f t="shared" si="187"/>
        <v>0.00012425302851243062</v>
      </c>
      <c r="AB363" s="6">
        <f t="shared" si="188"/>
        <v>0.0016900174073941204</v>
      </c>
      <c r="AC363" s="6" t="str">
        <f t="shared" si="189"/>
        <v>jopet</v>
      </c>
    </row>
    <row r="364" spans="1:29" ht="12.75">
      <c r="A364" s="3">
        <v>353</v>
      </c>
      <c r="B364" s="3">
        <f t="shared" si="162"/>
        <v>0.10015750513966694</v>
      </c>
      <c r="C364" s="3">
        <f t="shared" si="163"/>
        <v>0.04532800610050219</v>
      </c>
      <c r="D364" s="3">
        <f t="shared" si="164"/>
        <v>0.03820247485542718</v>
      </c>
      <c r="E364" s="3">
        <f t="shared" si="165"/>
        <v>-0.024396701661651265</v>
      </c>
      <c r="F364" s="3">
        <f t="shared" si="166"/>
        <v>0.035267760805040564</v>
      </c>
      <c r="G364" s="3">
        <f t="shared" si="167"/>
        <v>0.04288372656578685</v>
      </c>
      <c r="H364" s="3">
        <f t="shared" si="168"/>
        <v>0.15651173526494802</v>
      </c>
      <c r="I364" s="3">
        <f t="shared" si="169"/>
        <v>0.0016270241837375715</v>
      </c>
      <c r="J364" s="3">
        <f t="shared" si="170"/>
        <v>-0.058698959786908984</v>
      </c>
      <c r="K364" s="3">
        <f t="shared" si="171"/>
        <v>-0.039077953372010935</v>
      </c>
      <c r="L364" s="3">
        <f t="shared" si="172"/>
        <v>-0.09336024789412059</v>
      </c>
      <c r="M364" s="3">
        <f t="shared" si="173"/>
        <v>0.07349667396969548</v>
      </c>
      <c r="N364" s="3">
        <f t="shared" si="174"/>
        <v>0.06800725453673412</v>
      </c>
      <c r="O364" s="3">
        <f t="shared" si="175"/>
        <v>0.06732220479325812</v>
      </c>
      <c r="P364" s="3">
        <f t="shared" si="176"/>
        <v>0.06251200993037397</v>
      </c>
      <c r="Q364" s="3">
        <f t="shared" si="177"/>
        <v>0.0001195808659729702</v>
      </c>
      <c r="R364" s="3">
        <f t="shared" si="178"/>
        <v>-0.00399195509926984</v>
      </c>
      <c r="S364" s="3">
        <f t="shared" si="179"/>
        <v>-0.002630813979811912</v>
      </c>
      <c r="T364" s="3">
        <f t="shared" si="180"/>
        <v>-0.005836136743459441</v>
      </c>
      <c r="U364" s="3">
        <f t="shared" si="181"/>
        <v>113.6</v>
      </c>
      <c r="V364" s="3">
        <f t="shared" si="182"/>
        <v>110.93671889119808</v>
      </c>
      <c r="W364" s="3">
        <f t="shared" si="183"/>
        <v>108.17519833715416</v>
      </c>
      <c r="X364" s="3">
        <f t="shared" si="184"/>
        <v>108.97517492956968</v>
      </c>
      <c r="Y364" s="3">
        <f t="shared" si="185"/>
        <v>106.50345029963913</v>
      </c>
      <c r="Z364" s="3">
        <f t="shared" si="186"/>
        <v>100</v>
      </c>
      <c r="AA364" s="6">
        <f t="shared" si="187"/>
        <v>0.0001195808659729702</v>
      </c>
      <c r="AB364" s="6">
        <f t="shared" si="188"/>
        <v>0.0016270241837375715</v>
      </c>
      <c r="AC364" s="6" t="str">
        <f t="shared" si="189"/>
        <v>jopet</v>
      </c>
    </row>
    <row r="365" spans="1:29" ht="12.75">
      <c r="A365" s="3">
        <v>354</v>
      </c>
      <c r="B365" s="3">
        <f t="shared" si="162"/>
        <v>0.10015525658700723</v>
      </c>
      <c r="C365" s="3">
        <f t="shared" si="163"/>
        <v>0.04536173722907541</v>
      </c>
      <c r="D365" s="3">
        <f t="shared" si="164"/>
        <v>0.038229248429188664</v>
      </c>
      <c r="E365" s="3">
        <f t="shared" si="165"/>
        <v>-0.024417448043951327</v>
      </c>
      <c r="F365" s="3">
        <f t="shared" si="166"/>
        <v>0.03528720818237964</v>
      </c>
      <c r="G365" s="3">
        <f t="shared" si="167"/>
        <v>0.042911523280881825</v>
      </c>
      <c r="H365" s="3">
        <f t="shared" si="168"/>
        <v>0.15644149340382618</v>
      </c>
      <c r="I365" s="3">
        <f t="shared" si="169"/>
        <v>0.0015642709287431583</v>
      </c>
      <c r="J365" s="3">
        <f t="shared" si="170"/>
        <v>-0.05870746870064189</v>
      </c>
      <c r="K365" s="3">
        <f t="shared" si="171"/>
        <v>-0.03909972289564449</v>
      </c>
      <c r="L365" s="3">
        <f t="shared" si="172"/>
        <v>-0.09324276194056474</v>
      </c>
      <c r="M365" s="3">
        <f t="shared" si="173"/>
        <v>0.0734716729811695</v>
      </c>
      <c r="N365" s="3">
        <f t="shared" si="174"/>
        <v>0.06795751067517392</v>
      </c>
      <c r="O365" s="3">
        <f t="shared" si="175"/>
        <v>0.06727141482192539</v>
      </c>
      <c r="P365" s="3">
        <f t="shared" si="176"/>
        <v>0.06249995034453566</v>
      </c>
      <c r="Q365" s="3">
        <f t="shared" si="177"/>
        <v>0.00011492960213056761</v>
      </c>
      <c r="R365" s="3">
        <f t="shared" si="178"/>
        <v>-0.00398961343093631</v>
      </c>
      <c r="S365" s="3">
        <f t="shared" si="179"/>
        <v>-0.0026302936783352345</v>
      </c>
      <c r="T365" s="3">
        <f t="shared" si="180"/>
        <v>-0.005827667991272656</v>
      </c>
      <c r="U365" s="3">
        <f t="shared" si="181"/>
        <v>113.6</v>
      </c>
      <c r="V365" s="3">
        <f t="shared" si="182"/>
        <v>110.93683847206405</v>
      </c>
      <c r="W365" s="3">
        <f t="shared" si="183"/>
        <v>108.17120638205489</v>
      </c>
      <c r="X365" s="3">
        <f t="shared" si="184"/>
        <v>108.97254411558987</v>
      </c>
      <c r="Y365" s="3">
        <f t="shared" si="185"/>
        <v>106.49761416289567</v>
      </c>
      <c r="Z365" s="3">
        <f t="shared" si="186"/>
        <v>100</v>
      </c>
      <c r="AA365" s="6">
        <f t="shared" si="187"/>
        <v>0.00011492960213056761</v>
      </c>
      <c r="AB365" s="6">
        <f t="shared" si="188"/>
        <v>0.0015642709287431583</v>
      </c>
      <c r="AC365" s="6" t="str">
        <f t="shared" si="189"/>
        <v>jopet</v>
      </c>
    </row>
    <row r="366" spans="1:29" ht="12.75">
      <c r="A366" s="3">
        <v>355</v>
      </c>
      <c r="B366" s="3">
        <f t="shared" si="162"/>
        <v>0.10015309544735025</v>
      </c>
      <c r="C366" s="3">
        <f t="shared" si="163"/>
        <v>0.04539538598741866</v>
      </c>
      <c r="D366" s="3">
        <f t="shared" si="164"/>
        <v>0.03825595297585278</v>
      </c>
      <c r="E366" s="3">
        <f t="shared" si="165"/>
        <v>-0.024438149088179068</v>
      </c>
      <c r="F366" s="3">
        <f t="shared" si="166"/>
        <v>0.03530658028944659</v>
      </c>
      <c r="G366" s="3">
        <f t="shared" si="167"/>
        <v>0.04293923313930054</v>
      </c>
      <c r="H366" s="3">
        <f t="shared" si="168"/>
        <v>0.15637132198594228</v>
      </c>
      <c r="I366" s="3">
        <f t="shared" si="169"/>
        <v>0.0015017564840788117</v>
      </c>
      <c r="J366" s="3">
        <f t="shared" si="170"/>
        <v>-0.0587159037171025</v>
      </c>
      <c r="K366" s="3">
        <f t="shared" si="171"/>
        <v>-0.03912142925162682</v>
      </c>
      <c r="L366" s="3">
        <f t="shared" si="172"/>
        <v>-0.09312550855719517</v>
      </c>
      <c r="M366" s="3">
        <f t="shared" si="173"/>
        <v>0.07344674126751063</v>
      </c>
      <c r="N366" s="3">
        <f t="shared" si="174"/>
        <v>0.06790797290230927</v>
      </c>
      <c r="O366" s="3">
        <f t="shared" si="175"/>
        <v>0.0672208291103985</v>
      </c>
      <c r="P366" s="3">
        <f t="shared" si="176"/>
        <v>0.06248799694904074</v>
      </c>
      <c r="Q366" s="3">
        <f t="shared" si="177"/>
        <v>0.00011029911993294294</v>
      </c>
      <c r="R366" s="3">
        <f t="shared" si="178"/>
        <v>-0.003987277998555597</v>
      </c>
      <c r="S366" s="3">
        <f t="shared" si="179"/>
        <v>-0.002629774910278152</v>
      </c>
      <c r="T366" s="3">
        <f t="shared" si="180"/>
        <v>-0.0058192264945998795</v>
      </c>
      <c r="U366" s="3">
        <f t="shared" si="181"/>
        <v>113.6</v>
      </c>
      <c r="V366" s="3">
        <f t="shared" si="182"/>
        <v>110.93695340166619</v>
      </c>
      <c r="W366" s="3">
        <f t="shared" si="183"/>
        <v>108.16721676862396</v>
      </c>
      <c r="X366" s="3">
        <f t="shared" si="184"/>
        <v>108.96991382191153</v>
      </c>
      <c r="Y366" s="3">
        <f t="shared" si="185"/>
        <v>106.4917864949044</v>
      </c>
      <c r="Z366" s="3">
        <f t="shared" si="186"/>
        <v>100</v>
      </c>
      <c r="AA366" s="6">
        <f t="shared" si="187"/>
        <v>0.00011029911993294294</v>
      </c>
      <c r="AB366" s="6">
        <f t="shared" si="188"/>
        <v>0.0015017564840788117</v>
      </c>
      <c r="AC366" s="6" t="str">
        <f t="shared" si="189"/>
        <v>jopet</v>
      </c>
    </row>
    <row r="367" spans="1:29" ht="12.75">
      <c r="A367" s="3">
        <v>356</v>
      </c>
      <c r="B367" s="3">
        <f t="shared" si="162"/>
        <v>0.10015102133556388</v>
      </c>
      <c r="C367" s="3">
        <f t="shared" si="163"/>
        <v>0.04542895277980706</v>
      </c>
      <c r="D367" s="3">
        <f t="shared" si="164"/>
        <v>0.038282588856717994</v>
      </c>
      <c r="E367" s="3">
        <f t="shared" si="165"/>
        <v>-0.024458804980976304</v>
      </c>
      <c r="F367" s="3">
        <f t="shared" si="166"/>
        <v>0.035325877471425134</v>
      </c>
      <c r="G367" s="3">
        <f t="shared" si="167"/>
        <v>0.042966856531791726</v>
      </c>
      <c r="H367" s="3">
        <f t="shared" si="168"/>
        <v>0.15630122077776612</v>
      </c>
      <c r="I367" s="3">
        <f t="shared" si="169"/>
        <v>0.0014394796990388203</v>
      </c>
      <c r="J367" s="3">
        <f t="shared" si="170"/>
        <v>-0.058724265022741834</v>
      </c>
      <c r="K367" s="3">
        <f t="shared" si="171"/>
        <v>-0.039143072656050035</v>
      </c>
      <c r="L367" s="3">
        <f t="shared" si="172"/>
        <v>-0.09300848677454926</v>
      </c>
      <c r="M367" s="3">
        <f t="shared" si="173"/>
        <v>0.07342187828053455</v>
      </c>
      <c r="N367" s="3">
        <f t="shared" si="174"/>
        <v>0.06785863989436043</v>
      </c>
      <c r="O367" s="3">
        <f t="shared" si="175"/>
        <v>0.06717044633630587</v>
      </c>
      <c r="P367" s="3">
        <f t="shared" si="176"/>
        <v>0.062476149067719054</v>
      </c>
      <c r="Q367" s="3">
        <f t="shared" si="177"/>
        <v>0.00010568930325012877</v>
      </c>
      <c r="R367" s="3">
        <f t="shared" si="178"/>
        <v>-0.003984948753239224</v>
      </c>
      <c r="S367" s="3">
        <f t="shared" si="179"/>
        <v>-0.0026292576612813303</v>
      </c>
      <c r="T367" s="3">
        <f t="shared" si="180"/>
        <v>-0.005810812084289716</v>
      </c>
      <c r="U367" s="3">
        <f t="shared" si="181"/>
        <v>113.6</v>
      </c>
      <c r="V367" s="3">
        <f t="shared" si="182"/>
        <v>110.93706370078613</v>
      </c>
      <c r="W367" s="3">
        <f t="shared" si="183"/>
        <v>108.1632294906254</v>
      </c>
      <c r="X367" s="3">
        <f t="shared" si="184"/>
        <v>108.96728404700126</v>
      </c>
      <c r="Y367" s="3">
        <f t="shared" si="185"/>
        <v>106.48596726840981</v>
      </c>
      <c r="Z367" s="3">
        <f t="shared" si="186"/>
        <v>100</v>
      </c>
      <c r="AA367" s="6">
        <f t="shared" si="187"/>
        <v>0.00010568930325012877</v>
      </c>
      <c r="AB367" s="6">
        <f t="shared" si="188"/>
        <v>0.0014394796990388203</v>
      </c>
      <c r="AC367" s="6" t="str">
        <f t="shared" si="189"/>
        <v>jopet</v>
      </c>
    </row>
    <row r="368" spans="1:29" ht="12.75">
      <c r="A368" s="3">
        <v>357</v>
      </c>
      <c r="B368" s="3">
        <f t="shared" si="162"/>
        <v>0.1001490338684404</v>
      </c>
      <c r="C368" s="3">
        <f t="shared" si="163"/>
        <v>0.04546243800752643</v>
      </c>
      <c r="D368" s="3">
        <f t="shared" si="164"/>
        <v>0.03830915643044043</v>
      </c>
      <c r="E368" s="3">
        <f t="shared" si="165"/>
        <v>-0.02447941590757893</v>
      </c>
      <c r="F368" s="3">
        <f t="shared" si="166"/>
        <v>0.03534510007100188</v>
      </c>
      <c r="G368" s="3">
        <f t="shared" si="167"/>
        <v>0.042994393846237274</v>
      </c>
      <c r="H368" s="3">
        <f t="shared" si="168"/>
        <v>0.1562311895472924</v>
      </c>
      <c r="I368" s="3">
        <f t="shared" si="169"/>
        <v>0.00137743943047354</v>
      </c>
      <c r="J368" s="3">
        <f t="shared" si="170"/>
        <v>-0.05873255280264808</v>
      </c>
      <c r="K368" s="3">
        <f t="shared" si="171"/>
        <v>-0.03916465332337578</v>
      </c>
      <c r="L368" s="3">
        <f t="shared" si="172"/>
        <v>-0.09289169563005323</v>
      </c>
      <c r="M368" s="3">
        <f t="shared" si="173"/>
        <v>0.07339708347795276</v>
      </c>
      <c r="N368" s="3">
        <f t="shared" si="174"/>
        <v>0.06780951033976605</v>
      </c>
      <c r="O368" s="3">
        <f t="shared" si="175"/>
        <v>0.06712026518948577</v>
      </c>
      <c r="P368" s="3">
        <f t="shared" si="176"/>
        <v>0.06246440603073734</v>
      </c>
      <c r="Q368" s="3">
        <f t="shared" si="177"/>
        <v>0.00010110003686429012</v>
      </c>
      <c r="R368" s="3">
        <f t="shared" si="178"/>
        <v>-0.00398262564655202</v>
      </c>
      <c r="S368" s="3">
        <f t="shared" si="179"/>
        <v>-0.0026287419171192577</v>
      </c>
      <c r="T368" s="3">
        <f t="shared" si="180"/>
        <v>-0.005802424592719314</v>
      </c>
      <c r="U368" s="3">
        <f t="shared" si="181"/>
        <v>113.6</v>
      </c>
      <c r="V368" s="3">
        <f t="shared" si="182"/>
        <v>110.93716939008938</v>
      </c>
      <c r="W368" s="3">
        <f t="shared" si="183"/>
        <v>108.15924454187216</v>
      </c>
      <c r="X368" s="3">
        <f t="shared" si="184"/>
        <v>108.96465478933997</v>
      </c>
      <c r="Y368" s="3">
        <f t="shared" si="185"/>
        <v>106.48015645632552</v>
      </c>
      <c r="Z368" s="3">
        <f t="shared" si="186"/>
        <v>100</v>
      </c>
      <c r="AA368" s="6">
        <f t="shared" si="187"/>
        <v>0.00010110003686429012</v>
      </c>
      <c r="AB368" s="6">
        <f t="shared" si="188"/>
        <v>0.00137743943047354</v>
      </c>
      <c r="AC368" s="6" t="str">
        <f t="shared" si="189"/>
        <v>jopet</v>
      </c>
    </row>
    <row r="369" spans="1:29" ht="12.75">
      <c r="A369" s="3">
        <v>358</v>
      </c>
      <c r="B369" s="3">
        <f t="shared" si="162"/>
        <v>0.10014713266468292</v>
      </c>
      <c r="C369" s="3">
        <f t="shared" si="163"/>
        <v>0.04549584206890304</v>
      </c>
      <c r="D369" s="3">
        <f t="shared" si="164"/>
        <v>0.0383356560530593</v>
      </c>
      <c r="E369" s="3">
        <f t="shared" si="165"/>
        <v>-0.0244999820518323</v>
      </c>
      <c r="F369" s="3">
        <f t="shared" si="166"/>
        <v>0.03536424842839079</v>
      </c>
      <c r="G369" s="3">
        <f t="shared" si="167"/>
        <v>0.043021845467681244</v>
      </c>
      <c r="H369" s="3">
        <f t="shared" si="168"/>
        <v>0.15616122806402719</v>
      </c>
      <c r="I369" s="3">
        <f t="shared" si="169"/>
        <v>0.0013156345427205868</v>
      </c>
      <c r="J369" s="3">
        <f t="shared" si="170"/>
        <v>-0.058740767240563936</v>
      </c>
      <c r="K369" s="3">
        <f t="shared" si="171"/>
        <v>-0.03918617146645424</v>
      </c>
      <c r="L369" s="3">
        <f t="shared" si="172"/>
        <v>-0.09277513416795515</v>
      </c>
      <c r="M369" s="3">
        <f t="shared" si="173"/>
        <v>0.07337235632329869</v>
      </c>
      <c r="N369" s="3">
        <f t="shared" si="174"/>
        <v>0.06776058293903645</v>
      </c>
      <c r="O369" s="3">
        <f t="shared" si="175"/>
        <v>0.0670702843718399</v>
      </c>
      <c r="P369" s="3">
        <f t="shared" si="176"/>
        <v>0.06245276717452308</v>
      </c>
      <c r="Q369" s="3">
        <f t="shared" si="177"/>
        <v>9.653120645973502E-05</v>
      </c>
      <c r="R369" s="3">
        <f t="shared" si="178"/>
        <v>-0.003980308630506867</v>
      </c>
      <c r="S369" s="3">
        <f t="shared" si="179"/>
        <v>-0.0026282276636987647</v>
      </c>
      <c r="T369" s="3">
        <f t="shared" si="180"/>
        <v>-0.005794063853776444</v>
      </c>
      <c r="U369" s="3">
        <f t="shared" si="181"/>
        <v>113.6</v>
      </c>
      <c r="V369" s="3">
        <f t="shared" si="182"/>
        <v>110.93727049012624</v>
      </c>
      <c r="W369" s="3">
        <f t="shared" si="183"/>
        <v>108.1552619162256</v>
      </c>
      <c r="X369" s="3">
        <f t="shared" si="184"/>
        <v>108.96202604742285</v>
      </c>
      <c r="Y369" s="3">
        <f t="shared" si="185"/>
        <v>106.4743540317328</v>
      </c>
      <c r="Z369" s="3">
        <f t="shared" si="186"/>
        <v>100</v>
      </c>
      <c r="AA369" s="6">
        <f t="shared" si="187"/>
        <v>9.653120645973502E-05</v>
      </c>
      <c r="AB369" s="6">
        <f t="shared" si="188"/>
        <v>0.0013156345427205868</v>
      </c>
      <c r="AC369" s="6" t="str">
        <f t="shared" si="189"/>
        <v>jopet</v>
      </c>
    </row>
    <row r="370" spans="1:29" ht="12.75">
      <c r="A370" s="3">
        <v>359</v>
      </c>
      <c r="B370" s="3">
        <f t="shared" si="162"/>
        <v>0.1001453173448912</v>
      </c>
      <c r="C370" s="3">
        <f t="shared" si="163"/>
        <v>0.04552916535933261</v>
      </c>
      <c r="D370" s="3">
        <f t="shared" si="164"/>
        <v>0.03836208807802274</v>
      </c>
      <c r="E370" s="3">
        <f t="shared" si="165"/>
        <v>-0.02452050359620452</v>
      </c>
      <c r="F370" s="3">
        <f t="shared" si="166"/>
        <v>0.03538332288135902</v>
      </c>
      <c r="G370" s="3">
        <f t="shared" si="167"/>
        <v>0.04304921177835878</v>
      </c>
      <c r="H370" s="3">
        <f t="shared" si="168"/>
        <v>0.15609133609897352</v>
      </c>
      <c r="I370" s="3">
        <f t="shared" si="169"/>
        <v>0.0012540639075358517</v>
      </c>
      <c r="J370" s="3">
        <f t="shared" si="170"/>
        <v>-0.05874890851890303</v>
      </c>
      <c r="K370" s="3">
        <f t="shared" si="171"/>
        <v>-0.039207627296540565</v>
      </c>
      <c r="L370" s="3">
        <f t="shared" si="172"/>
        <v>-0.09265880143925573</v>
      </c>
      <c r="M370" s="3">
        <f t="shared" si="173"/>
        <v>0.07334769628585465</v>
      </c>
      <c r="N370" s="3">
        <f t="shared" si="174"/>
        <v>0.06771185640461036</v>
      </c>
      <c r="O370" s="3">
        <f t="shared" si="175"/>
        <v>0.06702050259719056</v>
      </c>
      <c r="P370" s="3">
        <f t="shared" si="176"/>
        <v>0.06244123184168847</v>
      </c>
      <c r="Q370" s="3">
        <f t="shared" si="177"/>
        <v>9.198269861299176E-05</v>
      </c>
      <c r="R370" s="3">
        <f t="shared" si="178"/>
        <v>-0.003977997657559552</v>
      </c>
      <c r="S370" s="3">
        <f t="shared" si="179"/>
        <v>-0.0026277148870574763</v>
      </c>
      <c r="T370" s="3">
        <f t="shared" si="180"/>
        <v>-0.005785729702841544</v>
      </c>
      <c r="U370" s="3">
        <f t="shared" si="181"/>
        <v>113.6</v>
      </c>
      <c r="V370" s="3">
        <f t="shared" si="182"/>
        <v>110.9373670213327</v>
      </c>
      <c r="W370" s="3">
        <f t="shared" si="183"/>
        <v>108.1512816075951</v>
      </c>
      <c r="X370" s="3">
        <f t="shared" si="184"/>
        <v>108.95939781975916</v>
      </c>
      <c r="Y370" s="3">
        <f t="shared" si="185"/>
        <v>106.46855996787903</v>
      </c>
      <c r="Z370" s="3">
        <f t="shared" si="186"/>
        <v>100</v>
      </c>
      <c r="AA370" s="6">
        <f t="shared" si="187"/>
        <v>9.198269861299176E-05</v>
      </c>
      <c r="AB370" s="6">
        <f t="shared" si="188"/>
        <v>0.0012540639075358517</v>
      </c>
      <c r="AC370" s="6" t="str">
        <f t="shared" si="189"/>
        <v>jopet</v>
      </c>
    </row>
    <row r="371" spans="1:29" ht="12.75">
      <c r="A371" s="3">
        <v>360</v>
      </c>
      <c r="B371" s="3">
        <f t="shared" si="162"/>
        <v>0.10014358753154982</v>
      </c>
      <c r="C371" s="3">
        <f t="shared" si="163"/>
        <v>0.045562408271308696</v>
      </c>
      <c r="D371" s="3">
        <f t="shared" si="164"/>
        <v>0.038388452856212306</v>
      </c>
      <c r="E371" s="3">
        <f t="shared" si="165"/>
        <v>-0.024540980721800505</v>
      </c>
      <c r="F371" s="3">
        <f t="shared" si="166"/>
        <v>0.03540232376525108</v>
      </c>
      <c r="G371" s="3">
        <f t="shared" si="167"/>
        <v>0.043076493157724036</v>
      </c>
      <c r="H371" s="3">
        <f t="shared" si="168"/>
        <v>0.1560215134246182</v>
      </c>
      <c r="I371" s="3">
        <f t="shared" si="169"/>
        <v>0.0011927264040288155</v>
      </c>
      <c r="J371" s="3">
        <f t="shared" si="170"/>
        <v>-0.05875697681876635</v>
      </c>
      <c r="K371" s="3">
        <f t="shared" si="171"/>
        <v>-0.03922902102331224</v>
      </c>
      <c r="L371" s="3">
        <f t="shared" si="172"/>
        <v>-0.09254269650164308</v>
      </c>
      <c r="M371" s="3">
        <f t="shared" si="173"/>
        <v>0.0733231028405797</v>
      </c>
      <c r="N371" s="3">
        <f t="shared" si="174"/>
        <v>0.06766332946071384</v>
      </c>
      <c r="O371" s="3">
        <f t="shared" si="175"/>
        <v>0.06697091859113974</v>
      </c>
      <c r="P371" s="3">
        <f t="shared" si="176"/>
        <v>0.0624297993809566</v>
      </c>
      <c r="Q371" s="3">
        <f t="shared" si="177"/>
        <v>8.745440078327966E-05</v>
      </c>
      <c r="R371" s="3">
        <f t="shared" si="178"/>
        <v>-0.003975692680603713</v>
      </c>
      <c r="S371" s="3">
        <f t="shared" si="179"/>
        <v>-0.002627203573362353</v>
      </c>
      <c r="T371" s="3">
        <f t="shared" si="180"/>
        <v>-0.005777421976770332</v>
      </c>
      <c r="U371" s="3">
        <f t="shared" si="181"/>
        <v>113.6</v>
      </c>
      <c r="V371" s="3">
        <f t="shared" si="182"/>
        <v>110.93745900403131</v>
      </c>
      <c r="W371" s="3">
        <f t="shared" si="183"/>
        <v>108.14730360993754</v>
      </c>
      <c r="X371" s="3">
        <f t="shared" si="184"/>
        <v>108.9567701048721</v>
      </c>
      <c r="Y371" s="3">
        <f t="shared" si="185"/>
        <v>106.4627742381762</v>
      </c>
      <c r="Z371" s="3">
        <f t="shared" si="186"/>
        <v>100</v>
      </c>
      <c r="AA371" s="6">
        <f t="shared" si="187"/>
        <v>8.745440078327966E-05</v>
      </c>
      <c r="AB371" s="6">
        <f t="shared" si="188"/>
        <v>0.0011927264040288155</v>
      </c>
      <c r="AC371" s="6" t="str">
        <f t="shared" si="189"/>
        <v>jopet</v>
      </c>
    </row>
    <row r="372" spans="1:29" ht="12.75">
      <c r="A372" s="3">
        <v>361</v>
      </c>
      <c r="B372" s="3">
        <f t="shared" si="162"/>
        <v>0.10014194284901327</v>
      </c>
      <c r="C372" s="3">
        <f t="shared" si="163"/>
        <v>0.04559557119445141</v>
      </c>
      <c r="D372" s="3">
        <f t="shared" si="164"/>
        <v>0.03841475073596853</v>
      </c>
      <c r="E372" s="3">
        <f t="shared" si="165"/>
        <v>-0.024561413608375486</v>
      </c>
      <c r="F372" s="3">
        <f t="shared" si="166"/>
        <v>0.03542125141301364</v>
      </c>
      <c r="G372" s="3">
        <f t="shared" si="167"/>
        <v>0.04310368998247845</v>
      </c>
      <c r="H372" s="3">
        <f t="shared" si="168"/>
        <v>0.15595175981491802</v>
      </c>
      <c r="I372" s="3">
        <f t="shared" si="169"/>
        <v>0.0011316209185933401</v>
      </c>
      <c r="J372" s="3">
        <f t="shared" si="170"/>
        <v>-0.058764972319957566</v>
      </c>
      <c r="K372" s="3">
        <f t="shared" si="171"/>
        <v>-0.039250352854885415</v>
      </c>
      <c r="L372" s="3">
        <f t="shared" si="172"/>
        <v>-0.0924268184194259</v>
      </c>
      <c r="M372" s="3">
        <f t="shared" si="173"/>
        <v>0.07329857546803906</v>
      </c>
      <c r="N372" s="3">
        <f t="shared" si="174"/>
        <v>0.06761500084322045</v>
      </c>
      <c r="O372" s="3">
        <f t="shared" si="175"/>
        <v>0.06692153109092969</v>
      </c>
      <c r="P372" s="3">
        <f t="shared" si="176"/>
        <v>0.062418469147087804</v>
      </c>
      <c r="Q372" s="3">
        <f t="shared" si="177"/>
        <v>8.294620130272563E-05</v>
      </c>
      <c r="R372" s="3">
        <f t="shared" si="178"/>
        <v>-0.003973393652965757</v>
      </c>
      <c r="S372" s="3">
        <f t="shared" si="179"/>
        <v>-0.002626693708908175</v>
      </c>
      <c r="T372" s="3">
        <f t="shared" si="180"/>
        <v>-0.005769140513876423</v>
      </c>
      <c r="U372" s="3">
        <f t="shared" si="181"/>
        <v>113.6</v>
      </c>
      <c r="V372" s="3">
        <f t="shared" si="182"/>
        <v>110.9375464584321</v>
      </c>
      <c r="W372" s="3">
        <f t="shared" si="183"/>
        <v>108.14332791725694</v>
      </c>
      <c r="X372" s="3">
        <f t="shared" si="184"/>
        <v>108.95414290129874</v>
      </c>
      <c r="Y372" s="3">
        <f t="shared" si="185"/>
        <v>106.45699681619942</v>
      </c>
      <c r="Z372" s="3">
        <f t="shared" si="186"/>
        <v>100</v>
      </c>
      <c r="AA372" s="6">
        <f t="shared" si="187"/>
        <v>8.294620130272563E-05</v>
      </c>
      <c r="AB372" s="6">
        <f t="shared" si="188"/>
        <v>0.0011316209185933401</v>
      </c>
      <c r="AC372" s="6" t="str">
        <f t="shared" si="189"/>
        <v>jopet</v>
      </c>
    </row>
    <row r="373" spans="1:29" ht="12.75">
      <c r="A373" s="3">
        <v>362</v>
      </c>
      <c r="B373" s="3">
        <f t="shared" si="162"/>
        <v>0.10014038292349416</v>
      </c>
      <c r="C373" s="3">
        <f t="shared" si="163"/>
        <v>0.045628654515535105</v>
      </c>
      <c r="D373" s="3">
        <f t="shared" si="164"/>
        <v>0.038440982063114415</v>
      </c>
      <c r="E373" s="3">
        <f t="shared" si="165"/>
        <v>-0.024581802434349223</v>
      </c>
      <c r="F373" s="3">
        <f t="shared" si="166"/>
        <v>0.03544010615521903</v>
      </c>
      <c r="G373" s="3">
        <f t="shared" si="167"/>
        <v>0.043130802626598214</v>
      </c>
      <c r="H373" s="3">
        <f t="shared" si="168"/>
        <v>0.15588207504528687</v>
      </c>
      <c r="I373" s="3">
        <f t="shared" si="169"/>
        <v>0.0010707463448446364</v>
      </c>
      <c r="J373" s="3">
        <f t="shared" si="170"/>
        <v>-0.058772895201000735</v>
      </c>
      <c r="K373" s="3">
        <f t="shared" si="171"/>
        <v>-0.039271622997833024</v>
      </c>
      <c r="L373" s="3">
        <f t="shared" si="172"/>
        <v>-0.09231116626346961</v>
      </c>
      <c r="M373" s="3">
        <f t="shared" si="173"/>
        <v>0.07327411365433423</v>
      </c>
      <c r="N373" s="3">
        <f t="shared" si="174"/>
        <v>0.06756686929951355</v>
      </c>
      <c r="O373" s="3">
        <f t="shared" si="175"/>
        <v>0.06687233884530544</v>
      </c>
      <c r="P373" s="3">
        <f t="shared" si="176"/>
        <v>0.06240724050080779</v>
      </c>
      <c r="Q373" s="3">
        <f t="shared" si="177"/>
        <v>7.845798936710884E-05</v>
      </c>
      <c r="R373" s="3">
        <f t="shared" si="178"/>
        <v>-0.003971100528400024</v>
      </c>
      <c r="S373" s="3">
        <f t="shared" si="179"/>
        <v>-0.00262618528011618</v>
      </c>
      <c r="T373" s="3">
        <f t="shared" si="180"/>
        <v>-0.0057608851539144015</v>
      </c>
      <c r="U373" s="3">
        <f t="shared" si="181"/>
        <v>113.6</v>
      </c>
      <c r="V373" s="3">
        <f t="shared" si="182"/>
        <v>110.9376294046334</v>
      </c>
      <c r="W373" s="3">
        <f t="shared" si="183"/>
        <v>108.13935452360397</v>
      </c>
      <c r="X373" s="3">
        <f t="shared" si="184"/>
        <v>108.95151620758983</v>
      </c>
      <c r="Y373" s="3">
        <f t="shared" si="185"/>
        <v>106.45122767568554</v>
      </c>
      <c r="Z373" s="3">
        <f t="shared" si="186"/>
        <v>100</v>
      </c>
      <c r="AA373" s="6">
        <f t="shared" si="187"/>
        <v>7.845798936710884E-05</v>
      </c>
      <c r="AB373" s="6">
        <f t="shared" si="188"/>
        <v>0.0010707463448446364</v>
      </c>
      <c r="AC373" s="6" t="str">
        <f t="shared" si="189"/>
        <v>jopet</v>
      </c>
    </row>
    <row r="374" spans="1:29" ht="12.75">
      <c r="A374" s="3">
        <v>363</v>
      </c>
      <c r="B374" s="3">
        <f t="shared" si="162"/>
        <v>0.10013890738304985</v>
      </c>
      <c r="C374" s="3">
        <f t="shared" si="163"/>
        <v>0.045661658618515844</v>
      </c>
      <c r="D374" s="3">
        <f t="shared" si="164"/>
        <v>0.03846714718098056</v>
      </c>
      <c r="E374" s="3">
        <f t="shared" si="165"/>
        <v>-0.024602147376817787</v>
      </c>
      <c r="F374" s="3">
        <f t="shared" si="166"/>
        <v>0.035458888320089865</v>
      </c>
      <c r="G374" s="3">
        <f t="shared" si="167"/>
        <v>0.04315783146136131</v>
      </c>
      <c r="H374" s="3">
        <f t="shared" si="168"/>
        <v>0.1558124588925821</v>
      </c>
      <c r="I374" s="3">
        <f t="shared" si="169"/>
        <v>0.001010101583553455</v>
      </c>
      <c r="J374" s="3">
        <f t="shared" si="170"/>
        <v>-0.05878074563915332</v>
      </c>
      <c r="K374" s="3">
        <f t="shared" si="171"/>
        <v>-0.039292831657198546</v>
      </c>
      <c r="L374" s="3">
        <f t="shared" si="172"/>
        <v>-0.09219573911113094</v>
      </c>
      <c r="M374" s="3">
        <f t="shared" si="173"/>
        <v>0.07324971689103396</v>
      </c>
      <c r="N374" s="3">
        <f t="shared" si="174"/>
        <v>0.06751893358835237</v>
      </c>
      <c r="O374" s="3">
        <f t="shared" si="175"/>
        <v>0.06682334061438129</v>
      </c>
      <c r="P374" s="3">
        <f t="shared" si="176"/>
        <v>0.06239611280873618</v>
      </c>
      <c r="Q374" s="3">
        <f t="shared" si="177"/>
        <v>7.398965502647566E-05</v>
      </c>
      <c r="R374" s="3">
        <f t="shared" si="178"/>
        <v>-0.003968813261083826</v>
      </c>
      <c r="S374" s="3">
        <f t="shared" si="179"/>
        <v>-0.0026256782735325224</v>
      </c>
      <c r="T374" s="3">
        <f t="shared" si="180"/>
        <v>-0.005752655738062936</v>
      </c>
      <c r="U374" s="3">
        <f t="shared" si="181"/>
        <v>113.6</v>
      </c>
      <c r="V374" s="3">
        <f t="shared" si="182"/>
        <v>110.93770786262276</v>
      </c>
      <c r="W374" s="3">
        <f t="shared" si="183"/>
        <v>108.13538342307557</v>
      </c>
      <c r="X374" s="3">
        <f t="shared" si="184"/>
        <v>108.94889002230971</v>
      </c>
      <c r="Y374" s="3">
        <f t="shared" si="185"/>
        <v>106.44546679053163</v>
      </c>
      <c r="Z374" s="3">
        <f t="shared" si="186"/>
        <v>100</v>
      </c>
      <c r="AA374" s="6">
        <f t="shared" si="187"/>
        <v>7.398965502647566E-05</v>
      </c>
      <c r="AB374" s="6">
        <f t="shared" si="188"/>
        <v>0.001010101583553455</v>
      </c>
      <c r="AC374" s="6" t="str">
        <f t="shared" si="189"/>
        <v>jopet</v>
      </c>
    </row>
    <row r="375" spans="1:29" ht="12.75">
      <c r="A375" s="3">
        <v>364</v>
      </c>
      <c r="B375" s="3">
        <f t="shared" si="162"/>
        <v>0.10013751585756941</v>
      </c>
      <c r="C375" s="3">
        <f t="shared" si="163"/>
        <v>0.04569458388455908</v>
      </c>
      <c r="D375" s="3">
        <f t="shared" si="164"/>
        <v>0.03849324643042841</v>
      </c>
      <c r="E375" s="3">
        <f t="shared" si="165"/>
        <v>-0.024622448611568204</v>
      </c>
      <c r="F375" s="3">
        <f t="shared" si="166"/>
        <v>0.03547759823352183</v>
      </c>
      <c r="G375" s="3">
        <f t="shared" si="167"/>
        <v>0.043184776855374724</v>
      </c>
      <c r="H375" s="3">
        <f t="shared" si="168"/>
        <v>0.1557429111350919</v>
      </c>
      <c r="I375" s="3">
        <f t="shared" si="169"/>
        <v>0.0009496855425819156</v>
      </c>
      <c r="J375" s="3">
        <f t="shared" si="170"/>
        <v>-0.05878852381042359</v>
      </c>
      <c r="K375" s="3">
        <f t="shared" si="171"/>
        <v>-0.03931397903651452</v>
      </c>
      <c r="L375" s="3">
        <f t="shared" si="172"/>
        <v>-0.09208053604619532</v>
      </c>
      <c r="M375" s="3">
        <f t="shared" si="173"/>
        <v>0.07322538467510685</v>
      </c>
      <c r="N375" s="3">
        <f t="shared" si="174"/>
        <v>0.06747119247973686</v>
      </c>
      <c r="O375" s="3">
        <f t="shared" si="175"/>
        <v>0.06677453516950582</v>
      </c>
      <c r="P375" s="3">
        <f t="shared" si="176"/>
        <v>0.06238508544331665</v>
      </c>
      <c r="Q375" s="3">
        <f t="shared" si="177"/>
        <v>6.954108917594834E-05</v>
      </c>
      <c r="R375" s="3">
        <f t="shared" si="178"/>
        <v>-0.003966531805612684</v>
      </c>
      <c r="S375" s="3">
        <f t="shared" si="179"/>
        <v>-0.0026251726758269533</v>
      </c>
      <c r="T375" s="3">
        <f t="shared" si="180"/>
        <v>-0.0057444521089082936</v>
      </c>
      <c r="U375" s="3">
        <f t="shared" si="181"/>
        <v>113.6</v>
      </c>
      <c r="V375" s="3">
        <f t="shared" si="182"/>
        <v>110.93778185227778</v>
      </c>
      <c r="W375" s="3">
        <f t="shared" si="183"/>
        <v>108.13141460981448</v>
      </c>
      <c r="X375" s="3">
        <f t="shared" si="184"/>
        <v>108.94626434403618</v>
      </c>
      <c r="Y375" s="3">
        <f t="shared" si="185"/>
        <v>106.43971413479356</v>
      </c>
      <c r="Z375" s="3">
        <f t="shared" si="186"/>
        <v>100</v>
      </c>
      <c r="AA375" s="6">
        <f t="shared" si="187"/>
        <v>6.954108917594834E-05</v>
      </c>
      <c r="AB375" s="6">
        <f t="shared" si="188"/>
        <v>0.0009496855425819156</v>
      </c>
      <c r="AC375" s="6" t="str">
        <f t="shared" si="189"/>
        <v>konvergirao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Gost</cp:lastModifiedBy>
  <dcterms:created xsi:type="dcterms:W3CDTF">2012-03-05T15:57:11Z</dcterms:created>
  <dcterms:modified xsi:type="dcterms:W3CDTF">2012-03-06T14:39:00Z</dcterms:modified>
  <cp:category/>
  <cp:version/>
  <cp:contentType/>
  <cp:contentStatus/>
</cp:coreProperties>
</file>